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VI PODATCI NE BRISATI\Desktop\SA STAROG DESKTOP-a\SA D\Documents\Documents\IZVJEŠTAJI 2025\UV\18. sjednica\"/>
    </mc:Choice>
  </mc:AlternateContent>
  <xr:revisionPtr revIDLastSave="0" documentId="13_ncr:1_{31DE95E6-D495-4CC1-9BA0-7BC2A568A9C4}" xr6:coauthVersionLast="47" xr6:coauthVersionMax="47" xr10:uidLastSave="{00000000-0000-0000-0000-000000000000}"/>
  <bookViews>
    <workbookView xWindow="-120" yWindow="-120" windowWidth="29040" windowHeight="15720" tabRatio="801" activeTab="5" xr2:uid="{00000000-000D-0000-FFFF-FFFF00000000}"/>
  </bookViews>
  <sheets>
    <sheet name="SAŽETAK" sheetId="1" r:id="rId1"/>
    <sheet name="Račun prihoda i rashoda - ekono" sheetId="3" r:id="rId2"/>
    <sheet name=" Račun prihoda i rashoda-izvori" sheetId="9" r:id="rId3"/>
    <sheet name=" Račun rashoda-funkcija" sheetId="10" r:id="rId4"/>
    <sheet name=" Račun financiranja-ekonomska" sheetId="11" r:id="rId5"/>
    <sheet name="POSEBNI DIO" sheetId="7" r:id="rId6"/>
  </sheets>
  <definedNames>
    <definedName name="_xlnm.Print_Area" localSheetId="4">' Račun financiranja-ekonomska'!$A$1:$H$7</definedName>
    <definedName name="_xlnm.Print_Area" localSheetId="2">' Račun prihoda i rashoda-izvori'!$A$1:$E$29</definedName>
    <definedName name="_xlnm.Print_Area" localSheetId="3">' Račun rashoda-funkcija'!$A$1:$F$6</definedName>
    <definedName name="_xlnm.Print_Area" localSheetId="5">'POSEBNI DIO'!$C$1:$F$8</definedName>
    <definedName name="_xlnm.Print_Area" localSheetId="1">'Račun prihoda i rashoda - ekono'!$A$1:$G$6</definedName>
    <definedName name="_xlnm.Print_Area" localSheetId="0">SAŽETAK!$A$1:$I$29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9" i="1"/>
  <c r="F26" i="1" l="1"/>
  <c r="F23" i="1"/>
  <c r="G22" i="1"/>
  <c r="G21" i="1"/>
  <c r="H26" i="1"/>
  <c r="F14" i="1"/>
  <c r="F11" i="1"/>
  <c r="H14" i="1"/>
  <c r="I13" i="1"/>
  <c r="I12" i="1"/>
  <c r="H11" i="1"/>
  <c r="I9" i="1"/>
  <c r="G10" i="1"/>
  <c r="I14" i="1" l="1"/>
  <c r="G23" i="1"/>
  <c r="F15" i="1"/>
  <c r="F27" i="1" s="1"/>
  <c r="G14" i="1"/>
  <c r="H15" i="1"/>
  <c r="H27" i="1" s="1"/>
  <c r="I11" i="1"/>
  <c r="I15" i="1" s="1"/>
  <c r="G11" i="1"/>
  <c r="G15" i="1" s="1"/>
  <c r="G24" i="1" l="1"/>
  <c r="I24" i="1"/>
  <c r="G25" i="1"/>
  <c r="I25" i="1"/>
  <c r="G26" i="1" l="1"/>
  <c r="G27" i="1" s="1"/>
</calcChain>
</file>

<file path=xl/sharedStrings.xml><?xml version="1.0" encoding="utf-8"?>
<sst xmlns="http://schemas.openxmlformats.org/spreadsheetml/2006/main" count="319" uniqueCount="167">
  <si>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</si>
  <si>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</si>
  <si>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</si>
  <si>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</si>
  <si>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</si>
  <si>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</si>
  <si>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BROJČANA OZNAKA I NAZIV</t>
  </si>
  <si>
    <t>B. RAČUN FINANCIRANJA</t>
  </si>
  <si>
    <t>I. OPĆI DIO</t>
  </si>
  <si>
    <t>PRIJENOS SREDSTAVA IZ PRETHODNE GODINE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</si>
  <si>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</si>
  <si>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</si>
  <si>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</si>
  <si>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</si>
  <si>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</si>
  <si>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</si>
  <si>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</si>
  <si>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</si>
  <si>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</si>
  <si>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</si>
  <si>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</si>
  <si>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</si>
  <si>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RASHODI</t>
  </si>
  <si>
    <t>A3. RASHODI PREMA FUNKCIJSKOJ KLASIFIKACIJI</t>
  </si>
  <si>
    <t>B1. RAČUN FINANCIRANJA PREMA EKONOMSKOJ KLASIFIKACIJI</t>
  </si>
  <si>
    <t>IZVORNI PLAN ILI REBALANS</t>
  </si>
  <si>
    <t>OSTVARENJE</t>
  </si>
  <si>
    <t>POVEĆANJE/SMANJENJE</t>
  </si>
  <si>
    <t>NOVI PLAN</t>
  </si>
  <si>
    <t>INDEKS</t>
  </si>
  <si>
    <t>UKUPNO PRIHODI</t>
  </si>
  <si>
    <t>6</t>
  </si>
  <si>
    <t>Prihodi poslovanja</t>
  </si>
  <si>
    <t>63</t>
  </si>
  <si>
    <t>64</t>
  </si>
  <si>
    <t>Prihodi od imovine</t>
  </si>
  <si>
    <t>65</t>
  </si>
  <si>
    <t>Prihodi od upravnih i administrativnih pristojbi, prist</t>
  </si>
  <si>
    <t>66</t>
  </si>
  <si>
    <t xml:space="preserve">Prihodi od prodaje proizvoda i robe te pruženih usluga </t>
  </si>
  <si>
    <t>67</t>
  </si>
  <si>
    <t>68</t>
  </si>
  <si>
    <t>Kazne, upravne mjere i ostali prihodi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</si>
  <si>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</si>
  <si>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</si>
  <si>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</si>
  <si>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</si>
  <si>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</si>
  <si>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</si>
  <si>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</si>
  <si>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</si>
  <si>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36</t>
  </si>
  <si>
    <t>Pomoći dane u inozemstvo i unutar općeg proračuna</t>
  </si>
  <si>
    <t>37</t>
  </si>
  <si>
    <t>Naknade građanima i kućanstvima na temelju osiguranja i</t>
  </si>
  <si>
    <t>38</t>
  </si>
  <si>
    <t>Ostali rashodi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</si>
  <si>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</si>
  <si>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</si>
  <si>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</si>
  <si>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</si>
  <si>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</si>
  <si>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</si>
  <si>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43</t>
  </si>
  <si>
    <t>Rashodi za nabavu plemenitih metala i ostalih pohranjen</t>
  </si>
  <si>
    <t>45</t>
  </si>
  <si>
    <t>Rashodi za dodatna ulaganja na nefinancijskoj imovini</t>
  </si>
  <si>
    <t>1. Opći prihodi i primici</t>
  </si>
  <si>
    <t>1.1. Opći prihodi i primici</t>
  </si>
  <si>
    <t>3. Vlastiti prihodi</t>
  </si>
  <si>
    <t>3.1. Vlastiti prihodi</t>
  </si>
  <si>
    <t>4. Prihodi za posebne namjene</t>
  </si>
  <si>
    <t>4.3. Ostali prihodi za posebne namjene</t>
  </si>
  <si>
    <t>5. Pomoći</t>
  </si>
  <si>
    <t>5.2. Ostale pomoći</t>
  </si>
  <si>
    <t>6. Donacije</t>
  </si>
  <si>
    <t>6.1. Donacije</t>
  </si>
  <si>
    <t>0540 Zaštita bioraznolikosti i krajolika</t>
  </si>
  <si>
    <t xml:space="preserve"> </t>
  </si>
  <si>
    <t xml:space="preserve">  5.2. Ostale pomoći</t>
  </si>
  <si>
    <t xml:space="preserve">    3232 Usluge tekućeg i investicijskog održavanja</t>
  </si>
  <si>
    <t xml:space="preserve">    3237 Intelektualne i osobne usluge</t>
  </si>
  <si>
    <t>3401 ZAŠTITA PRIRODE</t>
  </si>
  <si>
    <t xml:space="preserve">  A779000 Administracija i upravljanje</t>
  </si>
  <si>
    <t xml:space="preserve">  1.1. Opći prihodi i primici</t>
  </si>
  <si>
    <t xml:space="preserve">    3111 Plaće za redovan rad</t>
  </si>
  <si>
    <t xml:space="preserve">    3131 Doprinosi za mirovinsko osiguranje</t>
  </si>
  <si>
    <t xml:space="preserve">    3132 Doprinosi za obvezno zdravstveno osiguranje</t>
  </si>
  <si>
    <t xml:space="preserve">  A779047 Administracija i upravljanje (iz evidencijskih prihoda)</t>
  </si>
  <si>
    <t xml:space="preserve">  3.1. Vlastiti prihodi</t>
  </si>
  <si>
    <t xml:space="preserve">    3211 Službena putovanja</t>
  </si>
  <si>
    <t xml:space="preserve">    3222 Materijal i sirovine</t>
  </si>
  <si>
    <t xml:space="preserve">    3227 Službena, radna i zaštitna odjeća i obuća</t>
  </si>
  <si>
    <t xml:space="preserve">    3231 Usluge telefona, pošte i prijevoza</t>
  </si>
  <si>
    <t xml:space="preserve">    3233 Usluge promidžbe i informiranja</t>
  </si>
  <si>
    <t xml:space="preserve">    3235 Zakupnine i najamnine</t>
  </si>
  <si>
    <t xml:space="preserve">    3236 Zdravstvene i veterinarske usluge</t>
  </si>
  <si>
    <t xml:space="preserve">  4.3. Ostali prihodi za posebne namjene</t>
  </si>
  <si>
    <t xml:space="preserve">    3121 Ostali rashodi za zaposlene</t>
  </si>
  <si>
    <t xml:space="preserve">    3212 Naknade za prijevoz, za rad na terenu i odvojeni život</t>
  </si>
  <si>
    <t xml:space="preserve">    3213 Stručno usavršavanje zaposlenika</t>
  </si>
  <si>
    <t xml:space="preserve">    3214 Ostale naknade troškova zaposlenima</t>
  </si>
  <si>
    <t xml:space="preserve">    3221 Uredski materijal i ostali materijalni rashodi</t>
  </si>
  <si>
    <t xml:space="preserve">    3223 Energija</t>
  </si>
  <si>
    <t xml:space="preserve">    3224 Materijal i dijelovi za tekuće i investicijsko održavan</t>
  </si>
  <si>
    <t xml:space="preserve">    3225 Sitni inventar i auto gume</t>
  </si>
  <si>
    <t xml:space="preserve">    3234 Komunalne usluge</t>
  </si>
  <si>
    <t xml:space="preserve">    3238 Računalne usluge</t>
  </si>
  <si>
    <t xml:space="preserve">    3239 Ostale usluge</t>
  </si>
  <si>
    <t xml:space="preserve">    3241 Naknade troškova osobama izvan radnog odnosa</t>
  </si>
  <si>
    <t xml:space="preserve">    3291 Naknade za rad predstavničkih i izvršnih tijela, povjer</t>
  </si>
  <si>
    <t xml:space="preserve">    3292 Premije osiguranja</t>
  </si>
  <si>
    <t xml:space="preserve">    3293 Reprezentacija</t>
  </si>
  <si>
    <t xml:space="preserve">    3294 Članarine i norme</t>
  </si>
  <si>
    <t xml:space="preserve">    3295 Pristojbe i naknade</t>
  </si>
  <si>
    <t xml:space="preserve">    3296 Troškovi sudskih postupaka</t>
  </si>
  <si>
    <t xml:space="preserve">    3299 Ostali nespomenuti rashodi poslovanja</t>
  </si>
  <si>
    <t xml:space="preserve">    3431 Bankarske usluge i usluge platnog prometa</t>
  </si>
  <si>
    <t xml:space="preserve">    3433 Zatezne kamate</t>
  </si>
  <si>
    <t xml:space="preserve">    3661 Tekuće pomoći proračunskim korisnicima drugih proračuna</t>
  </si>
  <si>
    <t xml:space="preserve">    3691 Tekući prijenosi između proračunskih korisnika istog pr</t>
  </si>
  <si>
    <t xml:space="preserve">    3721 Naknade građanima i kućanstvima u novcu</t>
  </si>
  <si>
    <t xml:space="preserve">    3811 Tekuće donacije u novcu</t>
  </si>
  <si>
    <t xml:space="preserve">    3812 Tekuće donacije u naravi</t>
  </si>
  <si>
    <t xml:space="preserve">    3822 Kapitalne donacije građanima i kućanstvima</t>
  </si>
  <si>
    <t xml:space="preserve">    4122 Koncesije</t>
  </si>
  <si>
    <t xml:space="preserve">    4124 Ostala prava</t>
  </si>
  <si>
    <t xml:space="preserve">    4212 Poslovni objekti</t>
  </si>
  <si>
    <t xml:space="preserve">    4213 Ceste, željeznice i ostali prometni objekti</t>
  </si>
  <si>
    <t xml:space="preserve">    4221 Uredska oprema i namještaj</t>
  </si>
  <si>
    <t xml:space="preserve">    4222 Komunikacijska oprema</t>
  </si>
  <si>
    <t xml:space="preserve">    4223 Oprema za održavanje i zaštitu</t>
  </si>
  <si>
    <t xml:space="preserve">    4224 Medicinska i laboratorijska oprema</t>
  </si>
  <si>
    <t xml:space="preserve">    4225 Instrumenti, uređaji i strojevi</t>
  </si>
  <si>
    <t xml:space="preserve">    4227 Uređaji, strojevi i oprema za ostale namjene</t>
  </si>
  <si>
    <t xml:space="preserve">    4231 Prijevozna sredstva u cestovnom prometu</t>
  </si>
  <si>
    <t xml:space="preserve">    4233 Prijevozna sredstva u pomorskom i riječnom prometu</t>
  </si>
  <si>
    <t xml:space="preserve">    4262 Ulaganja u računalne programe</t>
  </si>
  <si>
    <t xml:space="preserve">    4312 Pohranjene knjige, umjetnička djela i slične vrijednost</t>
  </si>
  <si>
    <t xml:space="preserve">    4511 Dodatna ulaganja na građevinskim objektima</t>
  </si>
  <si>
    <t xml:space="preserve">    4521 Dodatna ulaganja na postrojenjima i opremi</t>
  </si>
  <si>
    <t xml:space="preserve">    4531 Dodatna ulaganja na prijevoznim sredstvima</t>
  </si>
  <si>
    <t xml:space="preserve">  6.1. Donacije</t>
  </si>
  <si>
    <t>-</t>
  </si>
  <si>
    <t>I IZMJENE I DOPUNE FINANCIJSKOG PLANA PRORAČUNSKOG KORISNIKA DRŽAVNOG PRORAČUNA                                                          JAVNE USTANOVE "NACIONALNI PARK MLJET"
ZA 2025. GODINU</t>
  </si>
  <si>
    <t>POSEBNI DIO</t>
  </si>
  <si>
    <t>Povećanje ugovora o zastupanju odvjetničkog ureda</t>
  </si>
  <si>
    <t xml:space="preserve">Prema ugovoru s JVP Mljet i Dubrovačkom biskupijom </t>
  </si>
  <si>
    <t>Smanjenje financiranja iz vlastitih sredstva za nabavu Višenamjenskog šumskog vozila</t>
  </si>
  <si>
    <t>Projektiranje sanacije obale iz zajedničkih sredstava parkova</t>
  </si>
  <si>
    <t>Nabava Višenamjenskog šumskog vozila iz zajedničkih sredstava parkova</t>
  </si>
  <si>
    <t>Sanacija obale iz zajedničkih sredstava parkova</t>
  </si>
  <si>
    <t>BROJ 
KONTA</t>
  </si>
  <si>
    <t>VRSTA PRIHODA / PRIMITAKA</t>
  </si>
  <si>
    <t>PLANIRANO</t>
  </si>
  <si>
    <t>PROMJENA IZNOS</t>
  </si>
  <si>
    <t>PROMJENA 
POSTOTAK</t>
  </si>
  <si>
    <t>NOVI IZNOS</t>
  </si>
  <si>
    <t>SVEUKUPNO PRIHODI</t>
  </si>
  <si>
    <t>Primici od financijske imovine i zaduživanja</t>
  </si>
  <si>
    <t>Primici od zaduživanja</t>
  </si>
  <si>
    <t>SVEUKUPNO RASHODI/IZDACI</t>
  </si>
  <si>
    <t>Izdaci za financijsku imovinu i otplate zajmova</t>
  </si>
  <si>
    <t>Izdaci za otplatuglavnice primljenih kredita i zajmova zajmova</t>
  </si>
  <si>
    <t>Pomoći iz inozemstva i od subjekata unutar općeg proračuna</t>
  </si>
  <si>
    <t>Prihodi iz nadležnog proračuna i od HZZO-a temeljem ugovora</t>
  </si>
  <si>
    <t>Obrazloženje povećanja/smanjenja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</si>
</sst>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9"/>
      <color theme="1"/>
      <name val="Verdana"/>
      <family val="2"/>
      <charset val="238"/>
    </font>
    <font>
      <sz val="10"/>
      <name val="Calibri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70"/>
      </patternFill>
    </fill>
    <fill>
      <patternFill patternType="solid">
        <fgColor indexed="7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4" fillId="3" borderId="3" xfId="0" quotePrefix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9" fillId="0" borderId="3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 wrapText="1"/>
    </xf>
    <xf numFmtId="0" fontId="17" fillId="0" borderId="0" xfId="0" applyFont="1" applyAlignment="1">
      <alignment horizontal="left" indent="1"/>
    </xf>
    <xf numFmtId="4" fontId="10" fillId="0" borderId="3" xfId="0" quotePrefix="1" applyNumberFormat="1" applyFont="1" applyBorder="1" applyAlignment="1">
      <alignment horizontal="right" wrapText="1"/>
    </xf>
    <xf numFmtId="4" fontId="10" fillId="3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" fontId="10" fillId="3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0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center" vertical="center" wrapText="1"/>
    </xf>
    <xf numFmtId="0" fontId="6" fillId="3" borderId="2" xfId="0" quotePrefix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4" fontId="6" fillId="0" borderId="3" xfId="0" applyNumberFormat="1" applyFont="1" applyBorder="1" applyAlignment="1">
      <alignment horizontal="right"/>
    </xf>
    <xf numFmtId="0" fontId="19" fillId="0" borderId="0" xfId="0" applyFont="1"/>
    <xf numFmtId="0" fontId="19" fillId="6" borderId="3" xfId="0" applyFont="1" applyFill="1" applyBorder="1"/>
    <xf numFmtId="40" fontId="20" fillId="6" borderId="3" xfId="0" applyNumberFormat="1" applyFont="1" applyFill="1" applyBorder="1"/>
    <xf numFmtId="0" fontId="19" fillId="0" borderId="3" xfId="0" applyFont="1" applyBorder="1"/>
    <xf numFmtId="40" fontId="20" fillId="0" borderId="3" xfId="0" applyNumberFormat="1" applyFont="1" applyBorder="1"/>
    <xf numFmtId="0" fontId="0" fillId="0" borderId="3" xfId="0" applyBorder="1"/>
    <xf numFmtId="40" fontId="18" fillId="0" borderId="3" xfId="0" applyNumberFormat="1" applyFont="1" applyBorder="1"/>
    <xf numFmtId="0" fontId="10" fillId="6" borderId="3" xfId="0" applyFont="1" applyFill="1" applyBorder="1" applyAlignment="1">
      <alignment horizontal="left" vertical="center" wrapText="1"/>
    </xf>
    <xf numFmtId="40" fontId="21" fillId="4" borderId="0" xfId="0" applyNumberFormat="1" applyFont="1" applyFill="1"/>
    <xf numFmtId="0" fontId="21" fillId="5" borderId="0" xfId="0" applyFont="1" applyFill="1"/>
    <xf numFmtId="40" fontId="21" fillId="5" borderId="0" xfId="0" applyNumberFormat="1" applyFont="1" applyFill="1"/>
    <xf numFmtId="0" fontId="22" fillId="0" borderId="0" xfId="0" applyFont="1"/>
    <xf numFmtId="40" fontId="22" fillId="0" borderId="0" xfId="0" applyNumberFormat="1" applyFont="1"/>
    <xf numFmtId="0" fontId="6" fillId="3" borderId="6" xfId="0" applyFont="1" applyFill="1" applyBorder="1" applyAlignment="1">
      <alignment horizontal="center" vertical="center" wrapText="1"/>
    </xf>
    <xf numFmtId="0" fontId="23" fillId="0" borderId="0" xfId="0" applyFont="1"/>
    <xf numFmtId="0" fontId="10" fillId="0" borderId="3" xfId="0" applyFont="1" applyBorder="1"/>
    <xf numFmtId="0" fontId="9" fillId="0" borderId="3" xfId="0" applyFont="1" applyBorder="1"/>
    <xf numFmtId="0" fontId="24" fillId="3" borderId="3" xfId="0" applyFont="1" applyFill="1" applyBorder="1" applyAlignment="1">
      <alignment wrapText="1"/>
    </xf>
    <xf numFmtId="0" fontId="24" fillId="3" borderId="3" xfId="0" applyFont="1" applyFill="1" applyBorder="1"/>
    <xf numFmtId="0" fontId="21" fillId="7" borderId="0" xfId="0" applyFont="1" applyFill="1"/>
    <xf numFmtId="40" fontId="21" fillId="7" borderId="0" xfId="0" applyNumberFormat="1" applyFont="1" applyFill="1"/>
    <xf numFmtId="0" fontId="21" fillId="6" borderId="0" xfId="0" applyFont="1" applyFill="1"/>
    <xf numFmtId="40" fontId="21" fillId="6" borderId="0" xfId="0" applyNumberFormat="1" applyFont="1" applyFill="1"/>
    <xf numFmtId="0" fontId="21" fillId="8" borderId="0" xfId="0" applyFont="1" applyFill="1"/>
    <xf numFmtId="40" fontId="21" fillId="8" borderId="0" xfId="0" applyNumberFormat="1" applyFont="1" applyFill="1"/>
    <xf numFmtId="0" fontId="3" fillId="0" borderId="0" xfId="0" applyFont="1" applyAlignment="1">
      <alignment vertical="center"/>
    </xf>
    <xf numFmtId="0" fontId="12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4" fontId="10" fillId="0" borderId="3" xfId="0" applyNumberFormat="1" applyFont="1" applyBorder="1"/>
    <xf numFmtId="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workbookViewId="0">
      <selection activeCell="G4" sqref="G4"/>
    </sheetView>
  </sheetViews>
  <sheetFormatPr defaultRowHeight="15" x14ac:dyDescent="0.25"/>
  <cols>
    <col min="1" max="1" width="19.42578125" bestFit="1" customWidth="1"/>
    <col min="5" max="5" width="25.28515625" customWidth="1"/>
    <col min="6" max="6" width="29.7109375" bestFit="1" customWidth="1"/>
    <col min="7" max="7" width="26.140625" bestFit="1" customWidth="1" collapsed="1"/>
    <col min="8" max="8" width="12.7109375" bestFit="1" customWidth="1" collapsed="1"/>
    <col min="9" max="9" width="8.5703125" bestFit="1" customWidth="1" collapsed="1"/>
    <col min="10" max="11" width="25.28515625" customWidth="1"/>
  </cols>
  <sheetData>
    <row r="1" spans="1:11" ht="54" customHeight="1" x14ac:dyDescent="0.25">
      <c r="A1" s="43" t="s">
        <v>144</v>
      </c>
      <c r="B1" s="43"/>
      <c r="C1" s="43"/>
      <c r="D1" s="43"/>
      <c r="E1" s="43"/>
      <c r="F1" s="43"/>
      <c r="G1" s="43"/>
      <c r="H1" s="43"/>
      <c r="I1" s="43"/>
      <c r="J1" s="18"/>
      <c r="K1" s="18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customHeight="1" x14ac:dyDescent="0.25">
      <c r="A3" s="43" t="s">
        <v>8</v>
      </c>
      <c r="B3" s="43"/>
      <c r="C3" s="43"/>
      <c r="D3" s="43"/>
      <c r="E3" s="43"/>
      <c r="F3" s="43"/>
      <c r="G3" s="43"/>
      <c r="H3" s="43"/>
      <c r="I3" s="43"/>
      <c r="J3" s="16"/>
      <c r="K3" s="16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4"/>
      <c r="J4" s="5"/>
      <c r="K4" s="5"/>
    </row>
    <row r="5" spans="1:11" ht="18" customHeight="1" x14ac:dyDescent="0.25">
      <c r="A5" s="43" t="s">
        <v>10</v>
      </c>
      <c r="B5" s="43"/>
      <c r="C5" s="43"/>
      <c r="D5" s="43"/>
      <c r="E5" s="43"/>
      <c r="F5" s="43"/>
      <c r="G5" s="43"/>
      <c r="H5" s="43"/>
      <c r="I5" s="43"/>
      <c r="J5" s="15"/>
      <c r="K5" s="15"/>
    </row>
    <row r="6" spans="1:11" ht="18" x14ac:dyDescent="0.25">
      <c r="A6" s="1"/>
      <c r="B6" s="2"/>
      <c r="C6" s="2"/>
      <c r="D6" s="2"/>
      <c r="E6" s="6"/>
      <c r="F6" s="6"/>
      <c r="G6" s="7"/>
      <c r="H6" s="7"/>
      <c r="I6" s="12"/>
    </row>
    <row r="7" spans="1:11" x14ac:dyDescent="0.25">
      <c r="A7" s="53" t="s">
        <v>6</v>
      </c>
      <c r="B7" s="54"/>
      <c r="C7" s="54"/>
      <c r="D7" s="54"/>
      <c r="E7" s="54"/>
      <c r="F7" s="21" t="s">
        <v>25</v>
      </c>
      <c r="G7" s="22" t="s">
        <v>27</v>
      </c>
      <c r="H7" s="22" t="s">
        <v>28</v>
      </c>
      <c r="I7" s="22" t="s">
        <v>29</v>
      </c>
    </row>
    <row r="8" spans="1:11" ht="12" customHeight="1" x14ac:dyDescent="0.25">
      <c r="A8" s="55">
        <v>1</v>
      </c>
      <c r="B8" s="55"/>
      <c r="C8" s="55"/>
      <c r="D8" s="55"/>
      <c r="E8" s="55"/>
      <c r="F8" s="23">
        <v>2</v>
      </c>
      <c r="G8" s="24">
        <v>4</v>
      </c>
      <c r="H8" s="24">
        <v>5</v>
      </c>
      <c r="I8" s="24">
        <v>6</v>
      </c>
    </row>
    <row r="9" spans="1:11" x14ac:dyDescent="0.25">
      <c r="A9" s="52" t="s">
        <v>12</v>
      </c>
      <c r="B9" s="49"/>
      <c r="C9" s="49"/>
      <c r="D9" s="49"/>
      <c r="E9" s="45"/>
      <c r="F9" s="30">
        <v>3693140</v>
      </c>
      <c r="G9" s="35">
        <f>H9-F9</f>
        <v>478000</v>
      </c>
      <c r="H9" s="35">
        <v>4171140</v>
      </c>
      <c r="I9" s="35">
        <f>H9/F9*100</f>
        <v>112.94291578440027</v>
      </c>
    </row>
    <row r="10" spans="1:11" x14ac:dyDescent="0.25">
      <c r="A10" s="44" t="s">
        <v>13</v>
      </c>
      <c r="B10" s="45"/>
      <c r="C10" s="45"/>
      <c r="D10" s="45"/>
      <c r="E10" s="45"/>
      <c r="F10" s="30">
        <v>0</v>
      </c>
      <c r="G10" s="35">
        <f>H10-F10</f>
        <v>0</v>
      </c>
      <c r="H10" s="35">
        <v>0</v>
      </c>
      <c r="I10" s="35" t="s">
        <v>143</v>
      </c>
    </row>
    <row r="11" spans="1:11" x14ac:dyDescent="0.25">
      <c r="A11" s="50" t="s">
        <v>0</v>
      </c>
      <c r="B11" s="47"/>
      <c r="C11" s="47"/>
      <c r="D11" s="47"/>
      <c r="E11" s="51"/>
      <c r="F11" s="34">
        <f>SUM(F9:F10)</f>
        <v>3693140</v>
      </c>
      <c r="G11" s="39">
        <f>H11-F11</f>
        <v>478000</v>
      </c>
      <c r="H11" s="36">
        <f>SUM(H9:H10)</f>
        <v>4171140</v>
      </c>
      <c r="I11" s="36">
        <f>H11/F11*100</f>
        <v>112.94291578440027</v>
      </c>
    </row>
    <row r="12" spans="1:11" x14ac:dyDescent="0.25">
      <c r="A12" s="48" t="s">
        <v>14</v>
      </c>
      <c r="B12" s="49"/>
      <c r="C12" s="49"/>
      <c r="D12" s="49"/>
      <c r="E12" s="49"/>
      <c r="F12" s="31">
        <v>3090220</v>
      </c>
      <c r="G12" s="35">
        <f>H12-F12</f>
        <v>479000</v>
      </c>
      <c r="H12" s="35">
        <v>3569220</v>
      </c>
      <c r="I12" s="35">
        <f>H12/F12*100</f>
        <v>115.50051452647385</v>
      </c>
    </row>
    <row r="13" spans="1:11" x14ac:dyDescent="0.25">
      <c r="A13" s="44" t="s">
        <v>15</v>
      </c>
      <c r="B13" s="45"/>
      <c r="C13" s="45"/>
      <c r="D13" s="45"/>
      <c r="E13" s="45"/>
      <c r="F13" s="30">
        <v>602920</v>
      </c>
      <c r="G13" s="35">
        <f>H13-F13</f>
        <v>-1000</v>
      </c>
      <c r="H13" s="35">
        <v>601920</v>
      </c>
      <c r="I13" s="35">
        <f>H13/F13*100</f>
        <v>99.834140516154719</v>
      </c>
    </row>
    <row r="14" spans="1:11" x14ac:dyDescent="0.25">
      <c r="A14" s="13" t="s">
        <v>1</v>
      </c>
      <c r="B14" s="14"/>
      <c r="C14" s="14"/>
      <c r="D14" s="14"/>
      <c r="E14" s="14"/>
      <c r="F14" s="34">
        <f>SUM(F12:F13)</f>
        <v>3693140</v>
      </c>
      <c r="G14" s="36">
        <f>SUM(G12:G13)</f>
        <v>478000</v>
      </c>
      <c r="H14" s="36">
        <f>SUM(H12:H13)</f>
        <v>4171140</v>
      </c>
      <c r="I14" s="36">
        <f>H14/F14*100</f>
        <v>112.94291578440027</v>
      </c>
    </row>
    <row r="15" spans="1:11" x14ac:dyDescent="0.25">
      <c r="A15" s="46" t="s">
        <v>2</v>
      </c>
      <c r="B15" s="47"/>
      <c r="C15" s="47"/>
      <c r="D15" s="47"/>
      <c r="E15" s="47"/>
      <c r="F15" s="41">
        <f>F11-F14</f>
        <v>0</v>
      </c>
      <c r="G15" s="37">
        <f>G11-G14</f>
        <v>0</v>
      </c>
      <c r="H15" s="37">
        <f>H11-H14</f>
        <v>0</v>
      </c>
      <c r="I15" s="37">
        <f>I11-I14</f>
        <v>0</v>
      </c>
    </row>
    <row r="16" spans="1:11" ht="18" x14ac:dyDescent="0.25">
      <c r="A16" s="4"/>
      <c r="B16" s="8"/>
      <c r="C16" s="8"/>
      <c r="D16" s="8"/>
      <c r="E16" s="8"/>
      <c r="F16" s="29"/>
      <c r="G16" s="8"/>
      <c r="H16" s="8"/>
      <c r="I16" s="3"/>
      <c r="J16" s="3"/>
      <c r="K16" s="3"/>
    </row>
    <row r="17" spans="1:11" ht="18" customHeight="1" x14ac:dyDescent="0.25">
      <c r="A17" s="43" t="s">
        <v>11</v>
      </c>
      <c r="B17" s="43"/>
      <c r="C17" s="43"/>
      <c r="D17" s="43"/>
      <c r="E17" s="43"/>
      <c r="F17" s="43"/>
      <c r="G17" s="43"/>
      <c r="H17" s="43"/>
      <c r="I17" s="43"/>
      <c r="J17" s="15"/>
      <c r="K17" s="15"/>
    </row>
    <row r="18" spans="1:11" ht="18" x14ac:dyDescent="0.25">
      <c r="A18" s="4"/>
      <c r="B18" s="8"/>
      <c r="C18" s="8"/>
      <c r="D18" s="8"/>
      <c r="E18" s="8"/>
      <c r="F18" s="8"/>
      <c r="G18" s="3"/>
      <c r="H18" s="3"/>
      <c r="I18" s="3"/>
    </row>
    <row r="19" spans="1:11" x14ac:dyDescent="0.25">
      <c r="A19" s="53" t="s">
        <v>6</v>
      </c>
      <c r="B19" s="54"/>
      <c r="C19" s="54"/>
      <c r="D19" s="54"/>
      <c r="E19" s="54"/>
      <c r="F19" s="21" t="s">
        <v>25</v>
      </c>
      <c r="G19" s="22" t="s">
        <v>27</v>
      </c>
      <c r="H19" s="22" t="s">
        <v>28</v>
      </c>
      <c r="I19" s="22" t="s">
        <v>29</v>
      </c>
    </row>
    <row r="20" spans="1:11" ht="12" customHeight="1" x14ac:dyDescent="0.25">
      <c r="A20" s="55">
        <v>1</v>
      </c>
      <c r="B20" s="55"/>
      <c r="C20" s="55"/>
      <c r="D20" s="55"/>
      <c r="E20" s="55"/>
      <c r="F20" s="23">
        <v>2</v>
      </c>
      <c r="G20" s="24">
        <v>4</v>
      </c>
      <c r="H20" s="24">
        <v>5</v>
      </c>
      <c r="I20" s="24">
        <v>6</v>
      </c>
    </row>
    <row r="21" spans="1:11" ht="15.75" customHeight="1" x14ac:dyDescent="0.25">
      <c r="A21" s="52" t="s">
        <v>16</v>
      </c>
      <c r="B21" s="58"/>
      <c r="C21" s="58"/>
      <c r="D21" s="58"/>
      <c r="E21" s="58"/>
      <c r="F21" s="35">
        <v>0</v>
      </c>
      <c r="G21" s="35">
        <f>H21-F21</f>
        <v>0</v>
      </c>
      <c r="H21" s="66">
        <v>0</v>
      </c>
      <c r="I21" s="42" t="s">
        <v>143</v>
      </c>
    </row>
    <row r="22" spans="1:11" x14ac:dyDescent="0.25">
      <c r="A22" s="52" t="s">
        <v>17</v>
      </c>
      <c r="B22" s="49"/>
      <c r="C22" s="49"/>
      <c r="D22" s="49"/>
      <c r="E22" s="49"/>
      <c r="F22" s="35">
        <v>0</v>
      </c>
      <c r="G22" s="35">
        <f>H22-F22</f>
        <v>0</v>
      </c>
      <c r="H22" s="66">
        <v>0</v>
      </c>
      <c r="I22" s="42" t="s">
        <v>143</v>
      </c>
    </row>
    <row r="23" spans="1:11" x14ac:dyDescent="0.25">
      <c r="A23" s="50" t="s">
        <v>18</v>
      </c>
      <c r="B23" s="47"/>
      <c r="C23" s="47"/>
      <c r="D23" s="47"/>
      <c r="E23" s="51"/>
      <c r="F23" s="34">
        <f>SUM(F21:F22)</f>
        <v>0</v>
      </c>
      <c r="G23" s="39">
        <f>H23-F23</f>
        <v>0</v>
      </c>
      <c r="H23" s="36">
        <v>0</v>
      </c>
      <c r="I23" s="36" t="s">
        <v>143</v>
      </c>
    </row>
    <row r="24" spans="1:11" x14ac:dyDescent="0.25">
      <c r="A24" s="56" t="s">
        <v>9</v>
      </c>
      <c r="B24" s="57"/>
      <c r="C24" s="57"/>
      <c r="D24" s="57"/>
      <c r="E24" s="57"/>
      <c r="F24" s="33">
        <v>666463</v>
      </c>
      <c r="G24" s="35">
        <f>H24-F24</f>
        <v>0</v>
      </c>
      <c r="H24" s="38">
        <v>666463</v>
      </c>
      <c r="I24" s="42">
        <f>H24/F24*100</f>
        <v>100</v>
      </c>
    </row>
    <row r="25" spans="1:11" x14ac:dyDescent="0.25">
      <c r="A25" s="56" t="s">
        <v>19</v>
      </c>
      <c r="B25" s="57"/>
      <c r="C25" s="57"/>
      <c r="D25" s="57"/>
      <c r="E25" s="57"/>
      <c r="F25" s="33">
        <v>-666463</v>
      </c>
      <c r="G25" s="35">
        <f>H25-F25</f>
        <v>0</v>
      </c>
      <c r="H25" s="38">
        <v>-666463</v>
      </c>
      <c r="I25" s="42">
        <f>H25/F25*100</f>
        <v>100</v>
      </c>
    </row>
    <row r="26" spans="1:11" x14ac:dyDescent="0.25">
      <c r="A26" s="46" t="s">
        <v>3</v>
      </c>
      <c r="B26" s="47"/>
      <c r="C26" s="47"/>
      <c r="D26" s="47"/>
      <c r="E26" s="47"/>
      <c r="F26" s="36">
        <f>F24+F25</f>
        <v>0</v>
      </c>
      <c r="G26" s="36">
        <f>G24+G25</f>
        <v>0</v>
      </c>
      <c r="H26" s="36">
        <f>H24+H25</f>
        <v>0</v>
      </c>
      <c r="I26" s="36" t="s">
        <v>143</v>
      </c>
    </row>
    <row r="27" spans="1:11" x14ac:dyDescent="0.25">
      <c r="A27" s="46" t="s">
        <v>4</v>
      </c>
      <c r="B27" s="47"/>
      <c r="C27" s="47"/>
      <c r="D27" s="47"/>
      <c r="E27" s="47"/>
      <c r="F27" s="41">
        <f>F15+F26</f>
        <v>0</v>
      </c>
      <c r="G27" s="41">
        <f>G15+G26</f>
        <v>0</v>
      </c>
      <c r="H27" s="41">
        <f>H15+H26</f>
        <v>0</v>
      </c>
      <c r="I27" s="37" t="s">
        <v>143</v>
      </c>
    </row>
    <row r="28" spans="1:11" ht="11.25" customHeight="1" x14ac:dyDescent="0.25">
      <c r="A28" s="9"/>
      <c r="B28" s="10"/>
      <c r="C28" s="10"/>
      <c r="D28" s="10"/>
      <c r="E28" s="10"/>
      <c r="F28" s="10"/>
      <c r="G28" s="11"/>
      <c r="H28" s="11"/>
      <c r="I28" s="11"/>
      <c r="J28" s="11"/>
      <c r="K28" s="11"/>
    </row>
    <row r="29" spans="1:11" ht="1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</row>
    <row r="30" spans="1:11" ht="9" customHeight="1" x14ac:dyDescent="0.25"/>
  </sheetData>
  <mergeCells count="21">
    <mergeCell ref="A20:E20"/>
    <mergeCell ref="A27:E27"/>
    <mergeCell ref="A24:E24"/>
    <mergeCell ref="A25:E25"/>
    <mergeCell ref="A17:I17"/>
    <mergeCell ref="A21:E21"/>
    <mergeCell ref="A22:E22"/>
    <mergeCell ref="A26:E26"/>
    <mergeCell ref="A19:E19"/>
    <mergeCell ref="A23:E23"/>
    <mergeCell ref="A1:I1"/>
    <mergeCell ref="A3:I3"/>
    <mergeCell ref="A5:I5"/>
    <mergeCell ref="A13:E13"/>
    <mergeCell ref="A15:E15"/>
    <mergeCell ref="A12:E12"/>
    <mergeCell ref="A11:E11"/>
    <mergeCell ref="A9:E9"/>
    <mergeCell ref="A10:E10"/>
    <mergeCell ref="A7:E7"/>
    <mergeCell ref="A8:E8"/>
  </mergeCells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topLeftCell="A13" workbookViewId="0">
      <selection activeCell="C32" sqref="C32"/>
    </sheetView>
  </sheetViews>
  <sheetFormatPr defaultRowHeight="15" x14ac:dyDescent="0.25"/>
  <cols>
    <col min="1" max="1" width="7.42578125" customWidth="1"/>
    <col min="2" max="2" width="11.42578125" customWidth="1"/>
    <col min="3" max="3" width="44.7109375" customWidth="1"/>
    <col min="4" max="7" width="19.42578125" customWidth="1"/>
    <col min="8" max="9" width="25.28515625" customWidth="1"/>
  </cols>
  <sheetData>
    <row r="1" spans="1:9" ht="18" x14ac:dyDescent="0.25">
      <c r="A1" s="4"/>
      <c r="B1" s="4"/>
      <c r="C1" s="4"/>
      <c r="D1" s="4"/>
      <c r="E1" s="4"/>
      <c r="F1" s="4"/>
      <c r="G1" s="4"/>
      <c r="H1" s="4"/>
      <c r="I1" s="4"/>
    </row>
    <row r="2" spans="1:9" ht="15.75" x14ac:dyDescent="0.25">
      <c r="A2" s="43" t="s">
        <v>8</v>
      </c>
      <c r="B2" s="43"/>
      <c r="C2" s="43"/>
      <c r="D2" s="43"/>
      <c r="E2" s="43"/>
      <c r="F2" s="43"/>
      <c r="G2" s="43"/>
      <c r="H2" s="16"/>
      <c r="I2" s="16"/>
    </row>
    <row r="3" spans="1:9" ht="18" x14ac:dyDescent="0.25">
      <c r="A3" s="4"/>
      <c r="B3" s="4"/>
      <c r="C3" s="4"/>
      <c r="D3" s="4"/>
      <c r="E3" s="4"/>
      <c r="F3" s="4"/>
      <c r="G3" s="4"/>
      <c r="H3" s="5"/>
      <c r="I3" s="5"/>
    </row>
    <row r="4" spans="1:9" ht="15.75" x14ac:dyDescent="0.25">
      <c r="A4" s="43" t="s">
        <v>5</v>
      </c>
      <c r="B4" s="43"/>
      <c r="C4" s="43"/>
      <c r="D4" s="43"/>
      <c r="E4" s="43"/>
      <c r="F4" s="43"/>
      <c r="G4" s="43"/>
      <c r="H4" s="15"/>
      <c r="I4" s="15"/>
    </row>
    <row r="5" spans="1:9" ht="18" x14ac:dyDescent="0.25">
      <c r="A5" s="4"/>
      <c r="B5" s="4"/>
      <c r="C5" s="4"/>
      <c r="D5" s="4"/>
      <c r="E5" s="4"/>
      <c r="F5" s="4"/>
      <c r="G5" s="4"/>
      <c r="H5" s="5"/>
      <c r="I5" s="5"/>
    </row>
    <row r="6" spans="1:9" ht="15.75" x14ac:dyDescent="0.25">
      <c r="A6" s="43" t="s">
        <v>20</v>
      </c>
      <c r="B6" s="43"/>
      <c r="C6" s="43"/>
      <c r="D6" s="43"/>
      <c r="E6" s="43"/>
      <c r="F6" s="43"/>
      <c r="G6" s="43"/>
      <c r="H6" s="17"/>
      <c r="I6" s="17"/>
    </row>
    <row r="7" spans="1:9" x14ac:dyDescent="0.25">
      <c r="A7" s="32"/>
      <c r="B7" s="32"/>
      <c r="C7" s="32"/>
      <c r="D7" s="32"/>
    </row>
    <row r="8" spans="1:9" ht="25.5" x14ac:dyDescent="0.25">
      <c r="A8" s="62" t="s">
        <v>6</v>
      </c>
      <c r="B8" s="63"/>
      <c r="C8" s="64"/>
      <c r="D8" s="21" t="s">
        <v>25</v>
      </c>
      <c r="E8" s="22" t="s">
        <v>27</v>
      </c>
      <c r="F8" s="22" t="s">
        <v>28</v>
      </c>
      <c r="G8" s="22" t="s">
        <v>29</v>
      </c>
    </row>
    <row r="9" spans="1:9" x14ac:dyDescent="0.25">
      <c r="A9" s="59">
        <v>1</v>
      </c>
      <c r="B9" s="60"/>
      <c r="C9" s="61"/>
      <c r="D9" s="27">
        <v>2</v>
      </c>
      <c r="E9" s="28">
        <v>4</v>
      </c>
      <c r="F9" s="28">
        <v>5</v>
      </c>
      <c r="G9" s="28">
        <v>6</v>
      </c>
    </row>
    <row r="10" spans="1:9" s="67" customFormat="1" x14ac:dyDescent="0.25">
      <c r="A10" s="68"/>
      <c r="B10" s="68"/>
      <c r="C10" s="68" t="s">
        <v>30</v>
      </c>
      <c r="D10" s="69">
        <v>3693140</v>
      </c>
      <c r="E10" s="69">
        <v>478000</v>
      </c>
      <c r="F10" s="69">
        <v>4171140</v>
      </c>
      <c r="G10" s="69">
        <v>112.94</v>
      </c>
    </row>
    <row r="11" spans="1:9" s="67" customFormat="1" x14ac:dyDescent="0.25">
      <c r="A11" s="70" t="s">
        <v>31</v>
      </c>
      <c r="B11" s="70" t="s">
        <v>32</v>
      </c>
      <c r="C11" s="70"/>
      <c r="D11" s="71">
        <v>3693140</v>
      </c>
      <c r="E11" s="71">
        <v>478000</v>
      </c>
      <c r="F11" s="71">
        <v>4171140</v>
      </c>
      <c r="G11" s="71">
        <v>112.94</v>
      </c>
    </row>
    <row r="12" spans="1:9" ht="30" x14ac:dyDescent="0.25">
      <c r="A12" s="72"/>
      <c r="B12" s="72" t="s">
        <v>33</v>
      </c>
      <c r="C12" s="96" t="s">
        <v>164</v>
      </c>
      <c r="D12" s="73">
        <v>263860</v>
      </c>
      <c r="E12" s="73">
        <v>312000</v>
      </c>
      <c r="F12" s="73">
        <v>575860</v>
      </c>
      <c r="G12" s="73">
        <v>218.24</v>
      </c>
    </row>
    <row r="13" spans="1:9" x14ac:dyDescent="0.25">
      <c r="A13" s="72"/>
      <c r="B13" s="72" t="s">
        <v>34</v>
      </c>
      <c r="C13" s="72" t="s">
        <v>35</v>
      </c>
      <c r="D13" s="73">
        <v>20</v>
      </c>
      <c r="E13" s="73">
        <v>0</v>
      </c>
      <c r="F13" s="73">
        <v>20</v>
      </c>
      <c r="G13" s="73">
        <v>100</v>
      </c>
    </row>
    <row r="14" spans="1:9" ht="30" x14ac:dyDescent="0.25">
      <c r="A14" s="72"/>
      <c r="B14" s="72" t="s">
        <v>36</v>
      </c>
      <c r="C14" s="96" t="s">
        <v>37</v>
      </c>
      <c r="D14" s="73">
        <v>3038680</v>
      </c>
      <c r="E14" s="73">
        <v>166000</v>
      </c>
      <c r="F14" s="73">
        <v>3204680</v>
      </c>
      <c r="G14" s="73">
        <v>105.46</v>
      </c>
    </row>
    <row r="15" spans="1:9" ht="30" x14ac:dyDescent="0.25">
      <c r="A15" s="72"/>
      <c r="B15" s="72" t="s">
        <v>38</v>
      </c>
      <c r="C15" s="96" t="s">
        <v>39</v>
      </c>
      <c r="D15" s="73">
        <v>236580</v>
      </c>
      <c r="E15" s="73">
        <v>0</v>
      </c>
      <c r="F15" s="73">
        <v>236580</v>
      </c>
      <c r="G15" s="73">
        <v>100</v>
      </c>
    </row>
    <row r="16" spans="1:9" ht="30" x14ac:dyDescent="0.25">
      <c r="A16" s="72"/>
      <c r="B16" s="72" t="s">
        <v>40</v>
      </c>
      <c r="C16" s="96" t="s">
        <v>165</v>
      </c>
      <c r="D16" s="73">
        <v>150000</v>
      </c>
      <c r="E16" s="73">
        <v>0</v>
      </c>
      <c r="F16" s="73">
        <v>150000</v>
      </c>
      <c r="G16" s="73">
        <v>100</v>
      </c>
    </row>
    <row r="17" spans="1:7" x14ac:dyDescent="0.25">
      <c r="A17" s="72"/>
      <c r="B17" s="72" t="s">
        <v>41</v>
      </c>
      <c r="C17" s="72" t="s">
        <v>42</v>
      </c>
      <c r="D17" s="73">
        <v>4000</v>
      </c>
      <c r="E17" s="73">
        <v>0</v>
      </c>
      <c r="F17" s="73">
        <v>4000</v>
      </c>
      <c r="G17" s="73">
        <v>100</v>
      </c>
    </row>
    <row r="20" spans="1:7" x14ac:dyDescent="0.25">
      <c r="A20" s="68"/>
      <c r="B20" s="68"/>
      <c r="C20" s="68" t="s">
        <v>22</v>
      </c>
      <c r="D20" s="69">
        <v>3693140</v>
      </c>
      <c r="E20" s="69">
        <v>478000</v>
      </c>
      <c r="F20" s="69">
        <v>4171140</v>
      </c>
      <c r="G20" s="69">
        <v>112.94</v>
      </c>
    </row>
    <row r="21" spans="1:7" x14ac:dyDescent="0.25">
      <c r="A21" s="70" t="s">
        <v>43</v>
      </c>
      <c r="B21" s="70" t="s">
        <v>44</v>
      </c>
      <c r="C21" s="70"/>
      <c r="D21" s="71">
        <v>3090220</v>
      </c>
      <c r="E21" s="71">
        <v>479000</v>
      </c>
      <c r="F21" s="71">
        <v>3569220</v>
      </c>
      <c r="G21" s="71">
        <v>115.5</v>
      </c>
    </row>
    <row r="22" spans="1:7" x14ac:dyDescent="0.25">
      <c r="A22" s="72"/>
      <c r="B22" s="72" t="s">
        <v>45</v>
      </c>
      <c r="C22" s="72" t="s">
        <v>46</v>
      </c>
      <c r="D22" s="73">
        <v>1508500</v>
      </c>
      <c r="E22" s="73">
        <v>0</v>
      </c>
      <c r="F22" s="73">
        <v>1508500</v>
      </c>
      <c r="G22" s="73">
        <v>100</v>
      </c>
    </row>
    <row r="23" spans="1:7" x14ac:dyDescent="0.25">
      <c r="A23" s="72"/>
      <c r="B23" s="72" t="s">
        <v>47</v>
      </c>
      <c r="C23" s="72" t="s">
        <v>48</v>
      </c>
      <c r="D23" s="73">
        <v>1390120</v>
      </c>
      <c r="E23" s="73">
        <v>479000</v>
      </c>
      <c r="F23" s="73">
        <v>1869120</v>
      </c>
      <c r="G23" s="73">
        <v>134.46</v>
      </c>
    </row>
    <row r="24" spans="1:7" x14ac:dyDescent="0.25">
      <c r="A24" s="72"/>
      <c r="B24" s="72" t="s">
        <v>49</v>
      </c>
      <c r="C24" s="72" t="s">
        <v>50</v>
      </c>
      <c r="D24" s="73">
        <v>28600</v>
      </c>
      <c r="E24" s="73">
        <v>0</v>
      </c>
      <c r="F24" s="73">
        <v>28600</v>
      </c>
      <c r="G24" s="73">
        <v>100</v>
      </c>
    </row>
    <row r="25" spans="1:7" ht="30" x14ac:dyDescent="0.25">
      <c r="A25" s="72"/>
      <c r="B25" s="72" t="s">
        <v>51</v>
      </c>
      <c r="C25" s="96" t="s">
        <v>52</v>
      </c>
      <c r="D25" s="73">
        <v>102500</v>
      </c>
      <c r="E25" s="73">
        <v>0</v>
      </c>
      <c r="F25" s="73">
        <v>102500</v>
      </c>
      <c r="G25" s="73">
        <v>100</v>
      </c>
    </row>
    <row r="26" spans="1:7" ht="30" x14ac:dyDescent="0.25">
      <c r="A26" s="72"/>
      <c r="B26" s="72" t="s">
        <v>53</v>
      </c>
      <c r="C26" s="96" t="s">
        <v>54</v>
      </c>
      <c r="D26" s="73">
        <v>10000</v>
      </c>
      <c r="E26" s="73">
        <v>0</v>
      </c>
      <c r="F26" s="73">
        <v>10000</v>
      </c>
      <c r="G26" s="73">
        <v>100</v>
      </c>
    </row>
    <row r="27" spans="1:7" x14ac:dyDescent="0.25">
      <c r="A27" s="72"/>
      <c r="B27" s="72" t="s">
        <v>55</v>
      </c>
      <c r="C27" s="72" t="s">
        <v>56</v>
      </c>
      <c r="D27" s="73">
        <v>50500</v>
      </c>
      <c r="E27" s="73">
        <v>0</v>
      </c>
      <c r="F27" s="73">
        <v>50500</v>
      </c>
      <c r="G27" s="73">
        <v>100</v>
      </c>
    </row>
    <row r="28" spans="1:7" x14ac:dyDescent="0.25">
      <c r="A28" s="70" t="s">
        <v>57</v>
      </c>
      <c r="B28" s="70" t="s">
        <v>58</v>
      </c>
      <c r="C28" s="70"/>
      <c r="D28" s="71">
        <v>602920</v>
      </c>
      <c r="E28" s="71">
        <v>-1000</v>
      </c>
      <c r="F28" s="71">
        <v>601920</v>
      </c>
      <c r="G28" s="71">
        <v>99.83</v>
      </c>
    </row>
    <row r="29" spans="1:7" ht="30" x14ac:dyDescent="0.25">
      <c r="A29" s="72"/>
      <c r="B29" s="72" t="s">
        <v>59</v>
      </c>
      <c r="C29" s="96" t="s">
        <v>60</v>
      </c>
      <c r="D29" s="73">
        <v>8800</v>
      </c>
      <c r="E29" s="73">
        <v>0</v>
      </c>
      <c r="F29" s="73">
        <v>8800</v>
      </c>
      <c r="G29" s="73">
        <v>100</v>
      </c>
    </row>
    <row r="30" spans="1:7" ht="30" x14ac:dyDescent="0.25">
      <c r="A30" s="72"/>
      <c r="B30" s="72" t="s">
        <v>61</v>
      </c>
      <c r="C30" s="96" t="s">
        <v>62</v>
      </c>
      <c r="D30" s="73">
        <v>516620</v>
      </c>
      <c r="E30" s="73">
        <v>-1000</v>
      </c>
      <c r="F30" s="73">
        <v>515620</v>
      </c>
      <c r="G30" s="73">
        <v>99.81</v>
      </c>
    </row>
    <row r="31" spans="1:7" ht="30" x14ac:dyDescent="0.25">
      <c r="A31" s="72"/>
      <c r="B31" s="72" t="s">
        <v>63</v>
      </c>
      <c r="C31" s="96" t="s">
        <v>64</v>
      </c>
      <c r="D31" s="73">
        <v>500</v>
      </c>
      <c r="E31" s="73">
        <v>0</v>
      </c>
      <c r="F31" s="73">
        <v>500</v>
      </c>
      <c r="G31" s="73">
        <v>100</v>
      </c>
    </row>
    <row r="32" spans="1:7" ht="30" x14ac:dyDescent="0.25">
      <c r="A32" s="72"/>
      <c r="B32" s="72" t="s">
        <v>65</v>
      </c>
      <c r="C32" s="96" t="s">
        <v>66</v>
      </c>
      <c r="D32" s="73">
        <v>77000</v>
      </c>
      <c r="E32" s="73">
        <v>0</v>
      </c>
      <c r="F32" s="73">
        <v>77000</v>
      </c>
      <c r="G32" s="73">
        <v>100</v>
      </c>
    </row>
  </sheetData>
  <mergeCells count="5">
    <mergeCell ref="A9:C9"/>
    <mergeCell ref="A8:C8"/>
    <mergeCell ref="A2:G2"/>
    <mergeCell ref="A4:G4"/>
    <mergeCell ref="A6:G6"/>
  </mergeCells>
  <pageMargins left="0.7" right="0.7" top="0.75" bottom="0.75" header="0.3" footer="0.3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9"/>
  <sheetViews>
    <sheetView workbookViewId="0">
      <selection activeCell="C12" sqref="C12"/>
    </sheetView>
  </sheetViews>
  <sheetFormatPr defaultRowHeight="15" x14ac:dyDescent="0.25"/>
  <cols>
    <col min="1" max="1" width="35.85546875" bestFit="1" customWidth="1"/>
    <col min="2" max="2" width="29.7109375" bestFit="1" customWidth="1"/>
    <col min="3" max="3" width="26.140625" bestFit="1" customWidth="1" collapsed="1"/>
    <col min="4" max="4" width="11.85546875" bestFit="1" customWidth="1" collapsed="1"/>
    <col min="5" max="5" width="8.5703125" bestFit="1" customWidth="1" collapsed="1"/>
    <col min="6" max="7" width="25.28515625" customWidth="1"/>
  </cols>
  <sheetData>
    <row r="1" spans="1:7" ht="18" x14ac:dyDescent="0.25">
      <c r="A1" s="4"/>
      <c r="B1" s="4"/>
      <c r="C1" s="4"/>
      <c r="D1" s="4"/>
      <c r="E1" s="4"/>
      <c r="F1" s="4"/>
      <c r="G1" s="4"/>
    </row>
    <row r="2" spans="1:7" ht="15.75" customHeight="1" x14ac:dyDescent="0.25">
      <c r="A2" s="43" t="s">
        <v>21</v>
      </c>
      <c r="B2" s="43"/>
      <c r="C2" s="43"/>
      <c r="D2" s="43"/>
      <c r="E2" s="43"/>
      <c r="F2" s="17"/>
      <c r="G2" s="17"/>
    </row>
    <row r="3" spans="1:7" ht="18" x14ac:dyDescent="0.25">
      <c r="A3" s="4"/>
      <c r="B3" s="4"/>
      <c r="C3" s="4"/>
      <c r="D3" s="4"/>
      <c r="E3" s="4"/>
      <c r="F3" s="5"/>
      <c r="G3" s="5"/>
    </row>
    <row r="4" spans="1:7" ht="25.5" customHeight="1" x14ac:dyDescent="0.25">
      <c r="A4" s="20" t="s">
        <v>6</v>
      </c>
      <c r="B4" s="21" t="s">
        <v>25</v>
      </c>
      <c r="C4" s="22" t="s">
        <v>27</v>
      </c>
      <c r="D4" s="22" t="s">
        <v>28</v>
      </c>
      <c r="E4" s="22" t="s">
        <v>29</v>
      </c>
    </row>
    <row r="5" spans="1:7" s="25" customFormat="1" ht="11.25" x14ac:dyDescent="0.2">
      <c r="A5" s="26">
        <v>1</v>
      </c>
      <c r="B5" s="27">
        <v>2</v>
      </c>
      <c r="C5" s="28">
        <v>4</v>
      </c>
      <c r="D5" s="28">
        <v>5</v>
      </c>
      <c r="E5" s="28">
        <v>6</v>
      </c>
    </row>
    <row r="6" spans="1:7" x14ac:dyDescent="0.25">
      <c r="A6" s="68" t="s">
        <v>30</v>
      </c>
      <c r="B6" s="69">
        <v>3693140</v>
      </c>
      <c r="C6" s="69">
        <v>478000</v>
      </c>
      <c r="D6" s="69">
        <v>4171140</v>
      </c>
      <c r="E6" s="69">
        <v>112.94</v>
      </c>
    </row>
    <row r="7" spans="1:7" x14ac:dyDescent="0.25">
      <c r="A7" s="72" t="s">
        <v>67</v>
      </c>
      <c r="B7" s="73">
        <v>150000</v>
      </c>
      <c r="C7" s="73">
        <v>0</v>
      </c>
      <c r="D7" s="73">
        <v>150000</v>
      </c>
      <c r="E7" s="73">
        <v>100</v>
      </c>
    </row>
    <row r="8" spans="1:7" x14ac:dyDescent="0.25">
      <c r="A8" s="72" t="s">
        <v>68</v>
      </c>
      <c r="B8" s="73">
        <v>150000</v>
      </c>
      <c r="C8" s="73">
        <v>0</v>
      </c>
      <c r="D8" s="73">
        <v>150000</v>
      </c>
      <c r="E8" s="73">
        <v>100</v>
      </c>
    </row>
    <row r="9" spans="1:7" x14ac:dyDescent="0.25">
      <c r="A9" s="72" t="s">
        <v>69</v>
      </c>
      <c r="B9" s="73">
        <v>236500</v>
      </c>
      <c r="C9" s="73">
        <v>0</v>
      </c>
      <c r="D9" s="73">
        <v>236500</v>
      </c>
      <c r="E9" s="73">
        <v>100</v>
      </c>
    </row>
    <row r="10" spans="1:7" x14ac:dyDescent="0.25">
      <c r="A10" s="72" t="s">
        <v>70</v>
      </c>
      <c r="B10" s="73">
        <v>236500</v>
      </c>
      <c r="C10" s="73">
        <v>0</v>
      </c>
      <c r="D10" s="73">
        <v>236500</v>
      </c>
      <c r="E10" s="73">
        <v>100</v>
      </c>
    </row>
    <row r="11" spans="1:7" x14ac:dyDescent="0.25">
      <c r="A11" s="72" t="s">
        <v>71</v>
      </c>
      <c r="B11" s="73">
        <v>3042680</v>
      </c>
      <c r="C11" s="73">
        <v>166000</v>
      </c>
      <c r="D11" s="73">
        <v>3208680</v>
      </c>
      <c r="E11" s="73">
        <v>105.46</v>
      </c>
    </row>
    <row r="12" spans="1:7" x14ac:dyDescent="0.25">
      <c r="A12" s="72" t="s">
        <v>72</v>
      </c>
      <c r="B12" s="73">
        <v>3042680</v>
      </c>
      <c r="C12" s="73">
        <v>166000</v>
      </c>
      <c r="D12" s="73">
        <v>3208680</v>
      </c>
      <c r="E12" s="73">
        <v>105.46</v>
      </c>
    </row>
    <row r="13" spans="1:7" x14ac:dyDescent="0.25">
      <c r="A13" s="72" t="s">
        <v>73</v>
      </c>
      <c r="B13" s="73">
        <v>263860</v>
      </c>
      <c r="C13" s="73">
        <v>312000</v>
      </c>
      <c r="D13" s="73">
        <v>575860</v>
      </c>
      <c r="E13" s="73">
        <v>218.24</v>
      </c>
    </row>
    <row r="14" spans="1:7" x14ac:dyDescent="0.25">
      <c r="A14" s="72" t="s">
        <v>74</v>
      </c>
      <c r="B14" s="73">
        <v>263860</v>
      </c>
      <c r="C14" s="73">
        <v>312000</v>
      </c>
      <c r="D14" s="73">
        <v>575860</v>
      </c>
      <c r="E14" s="73">
        <v>218.24</v>
      </c>
    </row>
    <row r="15" spans="1:7" x14ac:dyDescent="0.25">
      <c r="A15" s="72" t="s">
        <v>75</v>
      </c>
      <c r="B15" s="73">
        <v>100</v>
      </c>
      <c r="C15" s="73">
        <v>0</v>
      </c>
      <c r="D15" s="73">
        <v>100</v>
      </c>
      <c r="E15" s="73">
        <v>100</v>
      </c>
    </row>
    <row r="16" spans="1:7" x14ac:dyDescent="0.25">
      <c r="A16" s="72" t="s">
        <v>76</v>
      </c>
      <c r="B16" s="73">
        <v>100</v>
      </c>
      <c r="C16" s="73">
        <v>0</v>
      </c>
      <c r="D16" s="73">
        <v>100</v>
      </c>
      <c r="E16" s="73">
        <v>100</v>
      </c>
    </row>
    <row r="19" spans="1:5" x14ac:dyDescent="0.25">
      <c r="A19" s="68" t="s">
        <v>22</v>
      </c>
      <c r="B19" s="69">
        <v>3693140</v>
      </c>
      <c r="C19" s="69">
        <v>478000</v>
      </c>
      <c r="D19" s="69">
        <v>4171140</v>
      </c>
      <c r="E19" s="69">
        <v>112.94</v>
      </c>
    </row>
    <row r="20" spans="1:5" x14ac:dyDescent="0.25">
      <c r="A20" s="72" t="s">
        <v>67</v>
      </c>
      <c r="B20" s="73">
        <v>150000</v>
      </c>
      <c r="C20" s="73">
        <v>0</v>
      </c>
      <c r="D20" s="73">
        <v>150000</v>
      </c>
      <c r="E20" s="73">
        <v>100</v>
      </c>
    </row>
    <row r="21" spans="1:5" x14ac:dyDescent="0.25">
      <c r="A21" s="72" t="s">
        <v>68</v>
      </c>
      <c r="B21" s="73">
        <v>150000</v>
      </c>
      <c r="C21" s="73">
        <v>0</v>
      </c>
      <c r="D21" s="73">
        <v>150000</v>
      </c>
      <c r="E21" s="73">
        <v>100</v>
      </c>
    </row>
    <row r="22" spans="1:5" x14ac:dyDescent="0.25">
      <c r="A22" s="72" t="s">
        <v>69</v>
      </c>
      <c r="B22" s="73">
        <v>236500</v>
      </c>
      <c r="C22" s="73">
        <v>0</v>
      </c>
      <c r="D22" s="73">
        <v>236500</v>
      </c>
      <c r="E22" s="73">
        <v>100</v>
      </c>
    </row>
    <row r="23" spans="1:5" x14ac:dyDescent="0.25">
      <c r="A23" s="72" t="s">
        <v>70</v>
      </c>
      <c r="B23" s="73">
        <v>236500</v>
      </c>
      <c r="C23" s="73">
        <v>0</v>
      </c>
      <c r="D23" s="73">
        <v>236500</v>
      </c>
      <c r="E23" s="73">
        <v>100</v>
      </c>
    </row>
    <row r="24" spans="1:5" x14ac:dyDescent="0.25">
      <c r="A24" s="72" t="s">
        <v>71</v>
      </c>
      <c r="B24" s="73">
        <v>3042680</v>
      </c>
      <c r="C24" s="73">
        <v>166000</v>
      </c>
      <c r="D24" s="73">
        <v>3208680</v>
      </c>
      <c r="E24" s="73">
        <v>105.46</v>
      </c>
    </row>
    <row r="25" spans="1:5" x14ac:dyDescent="0.25">
      <c r="A25" s="72" t="s">
        <v>72</v>
      </c>
      <c r="B25" s="73">
        <v>3042680</v>
      </c>
      <c r="C25" s="73">
        <v>166000</v>
      </c>
      <c r="D25" s="73">
        <v>3208680</v>
      </c>
      <c r="E25" s="73">
        <v>105.46</v>
      </c>
    </row>
    <row r="26" spans="1:5" x14ac:dyDescent="0.25">
      <c r="A26" s="72" t="s">
        <v>73</v>
      </c>
      <c r="B26" s="73">
        <v>263860</v>
      </c>
      <c r="C26" s="73">
        <v>312000</v>
      </c>
      <c r="D26" s="73">
        <v>575860</v>
      </c>
      <c r="E26" s="73">
        <v>218.24</v>
      </c>
    </row>
    <row r="27" spans="1:5" x14ac:dyDescent="0.25">
      <c r="A27" s="72" t="s">
        <v>74</v>
      </c>
      <c r="B27" s="73">
        <v>263860</v>
      </c>
      <c r="C27" s="73">
        <v>312000</v>
      </c>
      <c r="D27" s="73">
        <v>575860</v>
      </c>
      <c r="E27" s="73">
        <v>218.24</v>
      </c>
    </row>
    <row r="28" spans="1:5" x14ac:dyDescent="0.25">
      <c r="A28" s="72" t="s">
        <v>75</v>
      </c>
      <c r="B28" s="73">
        <v>100</v>
      </c>
      <c r="C28" s="73">
        <v>0</v>
      </c>
      <c r="D28" s="73">
        <v>100</v>
      </c>
      <c r="E28" s="73">
        <v>100</v>
      </c>
    </row>
    <row r="29" spans="1:5" x14ac:dyDescent="0.25">
      <c r="A29" s="72" t="s">
        <v>76</v>
      </c>
      <c r="B29" s="73">
        <v>100</v>
      </c>
      <c r="C29" s="73">
        <v>0</v>
      </c>
      <c r="D29" s="73">
        <v>100</v>
      </c>
      <c r="E29" s="73">
        <v>100</v>
      </c>
    </row>
  </sheetData>
  <mergeCells count="1">
    <mergeCell ref="A2:E2"/>
  </mergeCells>
  <pageMargins left="0.7" right="0.7" top="0.75" bottom="0.75" header="0.3" footer="0.3"/>
  <pageSetup paperSize="9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7"/>
  <sheetViews>
    <sheetView workbookViewId="0">
      <selection activeCell="B6" sqref="B6:F6"/>
    </sheetView>
  </sheetViews>
  <sheetFormatPr defaultRowHeight="15" x14ac:dyDescent="0.25"/>
  <cols>
    <col min="1" max="1" width="34.5703125" bestFit="1" customWidth="1"/>
    <col min="2" max="2" width="29.7109375" bestFit="1" customWidth="1"/>
    <col min="3" max="3" width="14.5703125" bestFit="1" customWidth="1" collapsed="1"/>
    <col min="4" max="4" width="26.140625" bestFit="1" customWidth="1" collapsed="1"/>
    <col min="5" max="5" width="11.85546875" bestFit="1" customWidth="1" collapsed="1"/>
    <col min="6" max="6" width="8.5703125" bestFit="1" customWidth="1" collapsed="1"/>
    <col min="7" max="8" width="25.28515625" customWidth="1"/>
  </cols>
  <sheetData>
    <row r="1" spans="1:8" ht="18" x14ac:dyDescent="0.25">
      <c r="A1" s="4"/>
      <c r="B1" s="4"/>
      <c r="C1" s="4"/>
      <c r="D1" s="4"/>
      <c r="E1" s="4"/>
      <c r="F1" s="4"/>
      <c r="G1" s="4"/>
      <c r="H1" s="4"/>
    </row>
    <row r="2" spans="1:8" ht="15.75" customHeight="1" x14ac:dyDescent="0.25">
      <c r="A2" s="43" t="s">
        <v>23</v>
      </c>
      <c r="B2" s="43"/>
      <c r="C2" s="43"/>
      <c r="D2" s="43"/>
      <c r="E2" s="43"/>
      <c r="F2" s="43"/>
      <c r="G2" s="17"/>
      <c r="H2" s="17"/>
    </row>
    <row r="3" spans="1:8" ht="18" x14ac:dyDescent="0.25">
      <c r="A3" s="4"/>
      <c r="B3" s="4"/>
      <c r="C3" s="4"/>
      <c r="D3" s="4"/>
      <c r="E3" s="4"/>
      <c r="F3" s="4"/>
      <c r="G3" s="5"/>
      <c r="H3" s="5"/>
    </row>
    <row r="4" spans="1:8" ht="25.5" customHeight="1" x14ac:dyDescent="0.25">
      <c r="A4" s="20" t="s">
        <v>6</v>
      </c>
      <c r="B4" s="21" t="s">
        <v>25</v>
      </c>
      <c r="C4" s="21" t="s">
        <v>26</v>
      </c>
      <c r="D4" s="22" t="s">
        <v>27</v>
      </c>
      <c r="E4" s="22" t="s">
        <v>28</v>
      </c>
      <c r="F4" s="22" t="s">
        <v>29</v>
      </c>
    </row>
    <row r="5" spans="1:8" s="25" customFormat="1" ht="11.25" x14ac:dyDescent="0.2">
      <c r="A5" s="26">
        <v>1</v>
      </c>
      <c r="B5" s="27">
        <v>2</v>
      </c>
      <c r="C5" s="27">
        <v>3</v>
      </c>
      <c r="D5" s="28">
        <v>4</v>
      </c>
      <c r="E5" s="28">
        <v>5</v>
      </c>
      <c r="F5" s="28">
        <v>6</v>
      </c>
    </row>
    <row r="6" spans="1:8" x14ac:dyDescent="0.25">
      <c r="A6" s="74" t="s">
        <v>22</v>
      </c>
      <c r="B6" s="69">
        <v>3693140</v>
      </c>
      <c r="C6" s="69">
        <v>0</v>
      </c>
      <c r="D6" s="69">
        <v>478000</v>
      </c>
      <c r="E6" s="69">
        <v>4171140</v>
      </c>
      <c r="F6" s="69">
        <v>112.94</v>
      </c>
    </row>
    <row r="7" spans="1:8" x14ac:dyDescent="0.25">
      <c r="A7" s="72" t="s">
        <v>77</v>
      </c>
      <c r="B7" s="73">
        <v>3693140</v>
      </c>
      <c r="C7" s="73">
        <v>0</v>
      </c>
      <c r="D7" s="73">
        <v>478000</v>
      </c>
      <c r="E7" s="73">
        <v>4171140</v>
      </c>
      <c r="F7" s="73">
        <v>112.94</v>
      </c>
    </row>
  </sheetData>
  <mergeCells count="1">
    <mergeCell ref="A2:F2"/>
  </mergeCells>
  <pageMargins left="0.7" right="0.7" top="0.75" bottom="0.75" header="0.3" footer="0.3"/>
  <pageSetup paperSize="9"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activeCell="E27" sqref="E27"/>
    </sheetView>
  </sheetViews>
  <sheetFormatPr defaultRowHeight="15" x14ac:dyDescent="0.25"/>
  <cols>
    <col min="1" max="1" width="7.42578125" bestFit="1" customWidth="1"/>
    <col min="2" max="2" width="52.7109375" bestFit="1" customWidth="1"/>
    <col min="3" max="3" width="13.5703125" customWidth="1"/>
    <col min="4" max="8" width="19.42578125" customWidth="1"/>
    <col min="9" max="10" width="25.28515625" customWidth="1"/>
  </cols>
  <sheetData>
    <row r="1" spans="1:10" ht="18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15.75" x14ac:dyDescent="0.25">
      <c r="A2" s="43" t="s">
        <v>8</v>
      </c>
      <c r="B2" s="43"/>
      <c r="C2" s="43"/>
      <c r="D2" s="43"/>
      <c r="E2" s="43"/>
      <c r="F2" s="43"/>
      <c r="G2" s="43"/>
      <c r="H2" s="43"/>
      <c r="I2" s="16"/>
      <c r="J2" s="16"/>
    </row>
    <row r="3" spans="1:10" ht="18" x14ac:dyDescent="0.25">
      <c r="A3" s="4"/>
      <c r="B3" s="4"/>
      <c r="C3" s="4"/>
      <c r="D3" s="4"/>
      <c r="E3" s="4"/>
      <c r="F3" s="4"/>
      <c r="G3" s="4"/>
      <c r="H3" s="4"/>
      <c r="I3" s="5"/>
      <c r="J3" s="5"/>
    </row>
    <row r="4" spans="1:10" ht="15.75" x14ac:dyDescent="0.25">
      <c r="A4" s="43" t="s">
        <v>7</v>
      </c>
      <c r="B4" s="43"/>
      <c r="C4" s="43"/>
      <c r="D4" s="43"/>
      <c r="E4" s="43"/>
      <c r="F4" s="43"/>
      <c r="G4" s="43"/>
      <c r="H4" s="43"/>
      <c r="I4" s="15"/>
      <c r="J4" s="15"/>
    </row>
    <row r="5" spans="1:10" ht="18" x14ac:dyDescent="0.25">
      <c r="A5" s="4"/>
      <c r="B5" s="4"/>
      <c r="C5" s="4"/>
      <c r="D5" s="4"/>
      <c r="E5" s="4"/>
      <c r="F5" s="4"/>
      <c r="G5" s="4"/>
      <c r="H5" s="4"/>
      <c r="I5" s="5"/>
      <c r="J5" s="5"/>
    </row>
    <row r="6" spans="1:10" ht="15.75" x14ac:dyDescent="0.25">
      <c r="A6" s="43" t="s">
        <v>24</v>
      </c>
      <c r="B6" s="43"/>
      <c r="C6" s="43"/>
      <c r="D6" s="43"/>
      <c r="E6" s="43"/>
      <c r="F6" s="43"/>
      <c r="G6" s="43"/>
      <c r="H6" s="43"/>
      <c r="I6" s="17"/>
      <c r="J6" s="17"/>
    </row>
    <row r="7" spans="1:10" ht="18" x14ac:dyDescent="0.25">
      <c r="A7" s="4"/>
      <c r="B7" s="4"/>
      <c r="C7" s="4"/>
      <c r="D7" s="4"/>
      <c r="E7" s="4"/>
      <c r="F7" s="4"/>
      <c r="G7" s="4"/>
      <c r="H7" s="4"/>
      <c r="I7" s="5"/>
      <c r="J7" s="5"/>
    </row>
    <row r="8" spans="1:10" ht="26.25" x14ac:dyDescent="0.25">
      <c r="A8" s="84" t="s">
        <v>152</v>
      </c>
      <c r="B8" s="85" t="s">
        <v>153</v>
      </c>
      <c r="C8" s="85" t="s">
        <v>154</v>
      </c>
      <c r="D8" s="85" t="s">
        <v>155</v>
      </c>
      <c r="E8" s="84" t="s">
        <v>156</v>
      </c>
      <c r="F8" s="85" t="s">
        <v>157</v>
      </c>
    </row>
    <row r="9" spans="1:10" x14ac:dyDescent="0.25">
      <c r="A9" s="72"/>
      <c r="B9" s="82" t="s">
        <v>158</v>
      </c>
      <c r="C9" s="97">
        <v>0</v>
      </c>
      <c r="D9" s="97">
        <v>0</v>
      </c>
      <c r="E9" s="97">
        <v>0</v>
      </c>
      <c r="F9" s="97">
        <v>0</v>
      </c>
    </row>
    <row r="10" spans="1:10" x14ac:dyDescent="0.25">
      <c r="A10" s="72">
        <v>8</v>
      </c>
      <c r="B10" s="83" t="s">
        <v>159</v>
      </c>
      <c r="C10" s="98">
        <v>0</v>
      </c>
      <c r="D10" s="98">
        <v>0</v>
      </c>
      <c r="E10" s="98">
        <v>0</v>
      </c>
      <c r="F10" s="98">
        <v>0</v>
      </c>
    </row>
    <row r="11" spans="1:10" x14ac:dyDescent="0.25">
      <c r="A11" s="72">
        <v>84</v>
      </c>
      <c r="B11" s="83" t="s">
        <v>160</v>
      </c>
      <c r="C11" s="98">
        <v>0</v>
      </c>
      <c r="D11" s="98">
        <v>0</v>
      </c>
      <c r="E11" s="98">
        <v>0</v>
      </c>
      <c r="F11" s="98">
        <v>0</v>
      </c>
    </row>
    <row r="12" spans="1:10" x14ac:dyDescent="0.25">
      <c r="A12" s="72"/>
      <c r="B12" s="82" t="s">
        <v>161</v>
      </c>
      <c r="C12" s="97">
        <v>0</v>
      </c>
      <c r="D12" s="97">
        <v>0</v>
      </c>
      <c r="E12" s="97">
        <v>0</v>
      </c>
      <c r="F12" s="97">
        <v>0</v>
      </c>
    </row>
    <row r="13" spans="1:10" x14ac:dyDescent="0.25">
      <c r="A13" s="72">
        <v>5</v>
      </c>
      <c r="B13" s="83" t="s">
        <v>162</v>
      </c>
      <c r="C13" s="98">
        <v>0</v>
      </c>
      <c r="D13" s="98">
        <v>0</v>
      </c>
      <c r="E13" s="98">
        <v>0</v>
      </c>
      <c r="F13" s="98">
        <v>0</v>
      </c>
    </row>
    <row r="14" spans="1:10" x14ac:dyDescent="0.25">
      <c r="A14" s="72">
        <v>54</v>
      </c>
      <c r="B14" s="83" t="s">
        <v>163</v>
      </c>
      <c r="C14" s="98">
        <v>0</v>
      </c>
      <c r="D14" s="98">
        <v>0</v>
      </c>
      <c r="E14" s="98">
        <v>0</v>
      </c>
      <c r="F14" s="98">
        <v>0</v>
      </c>
    </row>
  </sheetData>
  <mergeCells count="3">
    <mergeCell ref="A2:H2"/>
    <mergeCell ref="A4:H4"/>
    <mergeCell ref="A6:H6"/>
  </mergeCells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90"/>
  <sheetViews>
    <sheetView tabSelected="1" workbookViewId="0">
      <selection activeCell="G4" sqref="G4"/>
    </sheetView>
  </sheetViews>
  <sheetFormatPr defaultRowHeight="15" x14ac:dyDescent="0.25"/>
  <cols>
    <col min="1" max="1" width="64.140625" bestFit="1" customWidth="1"/>
    <col min="2" max="2" width="66.42578125" bestFit="1" customWidth="1"/>
    <col min="3" max="3" width="29.7109375" bestFit="1" customWidth="1"/>
    <col min="4" max="4" width="13.5703125" customWidth="1" collapsed="1"/>
    <col min="5" max="5" width="14" bestFit="1" customWidth="1" collapsed="1"/>
    <col min="6" max="6" width="8.5703125" bestFit="1" customWidth="1" collapsed="1"/>
    <col min="7" max="7" width="24.28515625" style="94" customWidth="1"/>
    <col min="8" max="8" width="24.28515625" customWidth="1"/>
  </cols>
  <sheetData>
    <row r="1" spans="1:8" ht="18" x14ac:dyDescent="0.25">
      <c r="C1" s="4"/>
      <c r="D1" s="4"/>
      <c r="E1" s="4"/>
      <c r="F1" s="4"/>
      <c r="G1" s="92"/>
      <c r="H1" s="5"/>
    </row>
    <row r="2" spans="1:8" ht="18" customHeight="1" x14ac:dyDescent="0.3">
      <c r="B2" s="81" t="s">
        <v>145</v>
      </c>
      <c r="C2" s="43"/>
      <c r="D2" s="43"/>
      <c r="E2" s="43"/>
      <c r="F2" s="43"/>
      <c r="G2" s="93"/>
      <c r="H2" s="15"/>
    </row>
    <row r="3" spans="1:8" ht="18" x14ac:dyDescent="0.25">
      <c r="C3" s="4"/>
      <c r="D3" s="40"/>
      <c r="E3" s="40"/>
      <c r="F3" s="40"/>
      <c r="G3" s="92"/>
      <c r="H3" s="5"/>
    </row>
    <row r="4" spans="1:8" ht="32.25" customHeight="1" x14ac:dyDescent="0.25">
      <c r="A4" s="65" t="s">
        <v>6</v>
      </c>
      <c r="B4" s="65"/>
      <c r="C4" s="21" t="s">
        <v>25</v>
      </c>
      <c r="D4" s="22" t="s">
        <v>27</v>
      </c>
      <c r="E4" s="22" t="s">
        <v>28</v>
      </c>
      <c r="F4" s="22" t="s">
        <v>29</v>
      </c>
      <c r="G4" s="80" t="s">
        <v>166</v>
      </c>
    </row>
    <row r="5" spans="1:8" ht="15.75" x14ac:dyDescent="0.25">
      <c r="A5" s="86" t="s">
        <v>82</v>
      </c>
      <c r="B5" s="86" t="s">
        <v>78</v>
      </c>
      <c r="C5" s="87">
        <v>3693140</v>
      </c>
      <c r="D5" s="87">
        <v>478000</v>
      </c>
      <c r="E5" s="87">
        <v>4171140</v>
      </c>
      <c r="F5" s="87">
        <v>112.94</v>
      </c>
    </row>
    <row r="6" spans="1:8" ht="15.75" x14ac:dyDescent="0.25">
      <c r="A6" s="88" t="s">
        <v>83</v>
      </c>
      <c r="B6" s="88" t="s">
        <v>78</v>
      </c>
      <c r="C6" s="89">
        <v>150000</v>
      </c>
      <c r="D6" s="89">
        <v>0</v>
      </c>
      <c r="E6" s="89">
        <v>150000</v>
      </c>
      <c r="F6" s="75">
        <v>100</v>
      </c>
    </row>
    <row r="7" spans="1:8" ht="15.75" x14ac:dyDescent="0.25">
      <c r="A7" s="90" t="s">
        <v>78</v>
      </c>
      <c r="B7" s="90" t="s">
        <v>67</v>
      </c>
      <c r="C7" s="91">
        <v>150000</v>
      </c>
      <c r="D7" s="91">
        <v>0</v>
      </c>
      <c r="E7" s="91">
        <v>150000</v>
      </c>
      <c r="F7" s="91">
        <v>100</v>
      </c>
    </row>
    <row r="8" spans="1:8" ht="15.75" x14ac:dyDescent="0.25">
      <c r="A8" s="76" t="s">
        <v>78</v>
      </c>
      <c r="B8" s="76" t="s">
        <v>84</v>
      </c>
      <c r="C8" s="77">
        <v>150000</v>
      </c>
      <c r="D8" s="77">
        <v>0</v>
      </c>
      <c r="E8" s="77">
        <v>150000</v>
      </c>
      <c r="F8" s="77">
        <v>100</v>
      </c>
    </row>
    <row r="9" spans="1:8" ht="15.75" x14ac:dyDescent="0.25">
      <c r="A9" s="78" t="s">
        <v>78</v>
      </c>
      <c r="B9" s="78" t="s">
        <v>85</v>
      </c>
      <c r="C9" s="79">
        <v>125900</v>
      </c>
      <c r="D9" s="79">
        <v>0</v>
      </c>
      <c r="E9" s="79">
        <v>125900</v>
      </c>
      <c r="F9" s="79">
        <v>100</v>
      </c>
    </row>
    <row r="10" spans="1:8" ht="15.75" x14ac:dyDescent="0.25">
      <c r="A10" s="78" t="s">
        <v>78</v>
      </c>
      <c r="B10" s="78" t="s">
        <v>86</v>
      </c>
      <c r="C10" s="79">
        <v>1700</v>
      </c>
      <c r="D10" s="79">
        <v>0</v>
      </c>
      <c r="E10" s="79">
        <v>1700</v>
      </c>
      <c r="F10" s="79">
        <v>100</v>
      </c>
    </row>
    <row r="11" spans="1:8" ht="15.75" x14ac:dyDescent="0.25">
      <c r="A11" s="78" t="s">
        <v>78</v>
      </c>
      <c r="B11" s="78" t="s">
        <v>87</v>
      </c>
      <c r="C11" s="79">
        <v>22400</v>
      </c>
      <c r="D11" s="79">
        <v>0</v>
      </c>
      <c r="E11" s="79">
        <v>22400</v>
      </c>
      <c r="F11" s="79">
        <v>100</v>
      </c>
    </row>
    <row r="12" spans="1:8" ht="15.75" x14ac:dyDescent="0.25">
      <c r="A12" s="88" t="s">
        <v>88</v>
      </c>
      <c r="B12" s="88" t="s">
        <v>78</v>
      </c>
      <c r="C12" s="89">
        <v>3543140</v>
      </c>
      <c r="D12" s="89">
        <v>478000</v>
      </c>
      <c r="E12" s="89">
        <v>4021140</v>
      </c>
      <c r="F12" s="89">
        <v>113.49</v>
      </c>
    </row>
    <row r="13" spans="1:8" ht="15.75" x14ac:dyDescent="0.25">
      <c r="A13" s="90" t="s">
        <v>78</v>
      </c>
      <c r="B13" s="90" t="s">
        <v>69</v>
      </c>
      <c r="C13" s="91">
        <v>236500</v>
      </c>
      <c r="D13" s="91">
        <v>0</v>
      </c>
      <c r="E13" s="91">
        <v>236500</v>
      </c>
      <c r="F13" s="91">
        <v>100</v>
      </c>
    </row>
    <row r="14" spans="1:8" ht="15.75" x14ac:dyDescent="0.25">
      <c r="A14" s="76" t="s">
        <v>78</v>
      </c>
      <c r="B14" s="76" t="s">
        <v>89</v>
      </c>
      <c r="C14" s="77">
        <v>236500</v>
      </c>
      <c r="D14" s="77">
        <v>0</v>
      </c>
      <c r="E14" s="77">
        <v>236500</v>
      </c>
      <c r="F14" s="77">
        <v>100</v>
      </c>
    </row>
    <row r="15" spans="1:8" ht="15.75" x14ac:dyDescent="0.25">
      <c r="A15" s="78" t="s">
        <v>78</v>
      </c>
      <c r="B15" s="78" t="s">
        <v>90</v>
      </c>
      <c r="C15" s="79">
        <v>85000</v>
      </c>
      <c r="D15" s="79">
        <v>0</v>
      </c>
      <c r="E15" s="79">
        <v>85000</v>
      </c>
      <c r="F15" s="79">
        <v>100</v>
      </c>
    </row>
    <row r="16" spans="1:8" ht="15.75" x14ac:dyDescent="0.25">
      <c r="A16" s="78" t="s">
        <v>78</v>
      </c>
      <c r="B16" s="78" t="s">
        <v>91</v>
      </c>
      <c r="C16" s="79">
        <v>100000</v>
      </c>
      <c r="D16" s="79">
        <v>0</v>
      </c>
      <c r="E16" s="79">
        <v>100000</v>
      </c>
      <c r="F16" s="79">
        <v>100</v>
      </c>
    </row>
    <row r="17" spans="1:6" ht="15.75" x14ac:dyDescent="0.25">
      <c r="A17" s="78" t="s">
        <v>78</v>
      </c>
      <c r="B17" s="78" t="s">
        <v>92</v>
      </c>
      <c r="C17" s="79">
        <v>10000</v>
      </c>
      <c r="D17" s="79">
        <v>0</v>
      </c>
      <c r="E17" s="79">
        <v>10000</v>
      </c>
      <c r="F17" s="79">
        <v>100</v>
      </c>
    </row>
    <row r="18" spans="1:6" ht="15.75" x14ac:dyDescent="0.25">
      <c r="A18" s="78" t="s">
        <v>78</v>
      </c>
      <c r="B18" s="78" t="s">
        <v>93</v>
      </c>
      <c r="C18" s="79">
        <v>1000</v>
      </c>
      <c r="D18" s="79">
        <v>0</v>
      </c>
      <c r="E18" s="79">
        <v>1000</v>
      </c>
      <c r="F18" s="79">
        <v>100</v>
      </c>
    </row>
    <row r="19" spans="1:6" ht="15.75" x14ac:dyDescent="0.25">
      <c r="A19" s="78" t="s">
        <v>78</v>
      </c>
      <c r="B19" s="78" t="s">
        <v>94</v>
      </c>
      <c r="C19" s="79">
        <v>30000</v>
      </c>
      <c r="D19" s="79">
        <v>0</v>
      </c>
      <c r="E19" s="79">
        <v>30000</v>
      </c>
      <c r="F19" s="79">
        <v>100</v>
      </c>
    </row>
    <row r="20" spans="1:6" ht="15.75" x14ac:dyDescent="0.25">
      <c r="A20" s="78" t="s">
        <v>78</v>
      </c>
      <c r="B20" s="78" t="s">
        <v>95</v>
      </c>
      <c r="C20" s="79">
        <v>10000</v>
      </c>
      <c r="D20" s="79">
        <v>0</v>
      </c>
      <c r="E20" s="79">
        <v>10000</v>
      </c>
      <c r="F20" s="79">
        <v>100</v>
      </c>
    </row>
    <row r="21" spans="1:6" ht="15.75" x14ac:dyDescent="0.25">
      <c r="A21" s="78" t="s">
        <v>78</v>
      </c>
      <c r="B21" s="78" t="s">
        <v>96</v>
      </c>
      <c r="C21" s="79">
        <v>500</v>
      </c>
      <c r="D21" s="79">
        <v>0</v>
      </c>
      <c r="E21" s="79">
        <v>500</v>
      </c>
      <c r="F21" s="79">
        <v>100</v>
      </c>
    </row>
    <row r="22" spans="1:6" ht="15.75" x14ac:dyDescent="0.25">
      <c r="A22" s="90" t="s">
        <v>78</v>
      </c>
      <c r="B22" s="90" t="s">
        <v>71</v>
      </c>
      <c r="C22" s="91">
        <v>3042680</v>
      </c>
      <c r="D22" s="91">
        <v>166000</v>
      </c>
      <c r="E22" s="91">
        <v>3208680</v>
      </c>
      <c r="F22" s="91">
        <v>105.46</v>
      </c>
    </row>
    <row r="23" spans="1:6" ht="15.75" x14ac:dyDescent="0.25">
      <c r="A23" s="76" t="s">
        <v>78</v>
      </c>
      <c r="B23" s="76" t="s">
        <v>97</v>
      </c>
      <c r="C23" s="77">
        <v>3042680</v>
      </c>
      <c r="D23" s="77">
        <v>166000</v>
      </c>
      <c r="E23" s="77">
        <v>3208680</v>
      </c>
      <c r="F23" s="77">
        <v>105.46</v>
      </c>
    </row>
    <row r="24" spans="1:6" ht="15.75" x14ac:dyDescent="0.25">
      <c r="A24" s="78" t="s">
        <v>78</v>
      </c>
      <c r="B24" s="78" t="s">
        <v>85</v>
      </c>
      <c r="C24" s="79">
        <v>1000000</v>
      </c>
      <c r="D24" s="79">
        <v>0</v>
      </c>
      <c r="E24" s="79">
        <v>1000000</v>
      </c>
      <c r="F24" s="79">
        <v>100</v>
      </c>
    </row>
    <row r="25" spans="1:6" ht="15.75" x14ac:dyDescent="0.25">
      <c r="A25" s="78" t="s">
        <v>78</v>
      </c>
      <c r="B25" s="78" t="s">
        <v>98</v>
      </c>
      <c r="C25" s="79">
        <v>123500</v>
      </c>
      <c r="D25" s="79">
        <v>0</v>
      </c>
      <c r="E25" s="79">
        <v>123500</v>
      </c>
      <c r="F25" s="79">
        <v>100</v>
      </c>
    </row>
    <row r="26" spans="1:6" ht="15.75" x14ac:dyDescent="0.25">
      <c r="A26" s="78" t="s">
        <v>78</v>
      </c>
      <c r="B26" s="78" t="s">
        <v>86</v>
      </c>
      <c r="C26" s="79">
        <v>20000</v>
      </c>
      <c r="D26" s="79">
        <v>0</v>
      </c>
      <c r="E26" s="79">
        <v>20000</v>
      </c>
      <c r="F26" s="79">
        <v>100</v>
      </c>
    </row>
    <row r="27" spans="1:6" ht="15.75" x14ac:dyDescent="0.25">
      <c r="A27" s="78" t="s">
        <v>78</v>
      </c>
      <c r="B27" s="78" t="s">
        <v>87</v>
      </c>
      <c r="C27" s="79">
        <v>165000</v>
      </c>
      <c r="D27" s="79">
        <v>0</v>
      </c>
      <c r="E27" s="79">
        <v>165000</v>
      </c>
      <c r="F27" s="79">
        <v>100</v>
      </c>
    </row>
    <row r="28" spans="1:6" ht="15.75" x14ac:dyDescent="0.25">
      <c r="A28" s="78" t="s">
        <v>78</v>
      </c>
      <c r="B28" s="78" t="s">
        <v>99</v>
      </c>
      <c r="C28" s="79">
        <v>10000</v>
      </c>
      <c r="D28" s="79">
        <v>0</v>
      </c>
      <c r="E28" s="79">
        <v>10000</v>
      </c>
      <c r="F28" s="79">
        <v>100</v>
      </c>
    </row>
    <row r="29" spans="1:6" ht="15.75" x14ac:dyDescent="0.25">
      <c r="A29" s="78" t="s">
        <v>78</v>
      </c>
      <c r="B29" s="78" t="s">
        <v>100</v>
      </c>
      <c r="C29" s="79">
        <v>13000</v>
      </c>
      <c r="D29" s="79">
        <v>0</v>
      </c>
      <c r="E29" s="79">
        <v>13000</v>
      </c>
      <c r="F29" s="79">
        <v>100</v>
      </c>
    </row>
    <row r="30" spans="1:6" ht="15.75" x14ac:dyDescent="0.25">
      <c r="A30" s="78" t="s">
        <v>78</v>
      </c>
      <c r="B30" s="78" t="s">
        <v>101</v>
      </c>
      <c r="C30" s="79">
        <v>3200</v>
      </c>
      <c r="D30" s="79">
        <v>0</v>
      </c>
      <c r="E30" s="79">
        <v>3200</v>
      </c>
      <c r="F30" s="79">
        <v>100</v>
      </c>
    </row>
    <row r="31" spans="1:6" ht="15.75" x14ac:dyDescent="0.25">
      <c r="A31" s="78" t="s">
        <v>78</v>
      </c>
      <c r="B31" s="78" t="s">
        <v>102</v>
      </c>
      <c r="C31" s="79">
        <v>20500</v>
      </c>
      <c r="D31" s="79">
        <v>0</v>
      </c>
      <c r="E31" s="79">
        <v>20500</v>
      </c>
      <c r="F31" s="79">
        <v>100</v>
      </c>
    </row>
    <row r="32" spans="1:6" ht="15.75" x14ac:dyDescent="0.25">
      <c r="A32" s="78" t="s">
        <v>78</v>
      </c>
      <c r="B32" s="78" t="s">
        <v>91</v>
      </c>
      <c r="C32" s="79">
        <v>5700</v>
      </c>
      <c r="D32" s="79">
        <v>0</v>
      </c>
      <c r="E32" s="79">
        <v>5700</v>
      </c>
      <c r="F32" s="79">
        <v>100</v>
      </c>
    </row>
    <row r="33" spans="1:7" ht="15.75" x14ac:dyDescent="0.25">
      <c r="A33" s="78" t="s">
        <v>78</v>
      </c>
      <c r="B33" s="78" t="s">
        <v>103</v>
      </c>
      <c r="C33" s="79">
        <v>80000</v>
      </c>
      <c r="D33" s="79">
        <v>0</v>
      </c>
      <c r="E33" s="79">
        <v>80000</v>
      </c>
      <c r="F33" s="79">
        <v>100</v>
      </c>
    </row>
    <row r="34" spans="1:7" ht="15.75" x14ac:dyDescent="0.25">
      <c r="A34" s="78" t="s">
        <v>78</v>
      </c>
      <c r="B34" s="78" t="s">
        <v>104</v>
      </c>
      <c r="C34" s="79">
        <v>34000</v>
      </c>
      <c r="D34" s="79">
        <v>0</v>
      </c>
      <c r="E34" s="79">
        <v>34000</v>
      </c>
      <c r="F34" s="79">
        <v>100</v>
      </c>
    </row>
    <row r="35" spans="1:7" ht="15.75" x14ac:dyDescent="0.25">
      <c r="A35" s="78" t="s">
        <v>78</v>
      </c>
      <c r="B35" s="78" t="s">
        <v>105</v>
      </c>
      <c r="C35" s="79">
        <v>19500</v>
      </c>
      <c r="D35" s="79">
        <v>0</v>
      </c>
      <c r="E35" s="79">
        <v>19500</v>
      </c>
      <c r="F35" s="79">
        <v>100</v>
      </c>
    </row>
    <row r="36" spans="1:7" ht="15.75" x14ac:dyDescent="0.25">
      <c r="A36" s="78" t="s">
        <v>78</v>
      </c>
      <c r="B36" s="78" t="s">
        <v>93</v>
      </c>
      <c r="C36" s="79">
        <v>22500</v>
      </c>
      <c r="D36" s="79">
        <v>0</v>
      </c>
      <c r="E36" s="79">
        <v>22500</v>
      </c>
      <c r="F36" s="79">
        <v>100</v>
      </c>
    </row>
    <row r="37" spans="1:7" ht="15.75" x14ac:dyDescent="0.25">
      <c r="A37" s="78" t="s">
        <v>78</v>
      </c>
      <c r="B37" s="78" t="s">
        <v>80</v>
      </c>
      <c r="C37" s="79">
        <v>117370</v>
      </c>
      <c r="D37" s="79">
        <v>0</v>
      </c>
      <c r="E37" s="79">
        <v>117370</v>
      </c>
      <c r="F37" s="79">
        <v>100</v>
      </c>
    </row>
    <row r="38" spans="1:7" ht="15.75" x14ac:dyDescent="0.25">
      <c r="A38" s="78" t="s">
        <v>78</v>
      </c>
      <c r="B38" s="78" t="s">
        <v>94</v>
      </c>
      <c r="C38" s="79">
        <v>35200</v>
      </c>
      <c r="D38" s="79">
        <v>0</v>
      </c>
      <c r="E38" s="79">
        <v>35200</v>
      </c>
      <c r="F38" s="79">
        <v>100</v>
      </c>
    </row>
    <row r="39" spans="1:7" ht="15.75" x14ac:dyDescent="0.25">
      <c r="A39" s="78" t="s">
        <v>78</v>
      </c>
      <c r="B39" s="78" t="s">
        <v>106</v>
      </c>
      <c r="C39" s="79">
        <v>77500</v>
      </c>
      <c r="D39" s="79">
        <v>0</v>
      </c>
      <c r="E39" s="79">
        <v>77500</v>
      </c>
      <c r="F39" s="79">
        <v>100</v>
      </c>
    </row>
    <row r="40" spans="1:7" ht="15.75" x14ac:dyDescent="0.25">
      <c r="A40" s="78" t="s">
        <v>78</v>
      </c>
      <c r="B40" s="78" t="s">
        <v>96</v>
      </c>
      <c r="C40" s="79">
        <v>2000</v>
      </c>
      <c r="D40" s="79">
        <v>0</v>
      </c>
      <c r="E40" s="79">
        <v>2000</v>
      </c>
      <c r="F40" s="79">
        <v>100</v>
      </c>
    </row>
    <row r="41" spans="1:7" ht="45" x14ac:dyDescent="0.25">
      <c r="A41" s="78" t="s">
        <v>78</v>
      </c>
      <c r="B41" s="78" t="s">
        <v>81</v>
      </c>
      <c r="C41" s="79">
        <v>173350</v>
      </c>
      <c r="D41" s="79">
        <v>2000</v>
      </c>
      <c r="E41" s="79">
        <v>175350</v>
      </c>
      <c r="F41" s="79">
        <v>101.15</v>
      </c>
      <c r="G41" s="95" t="s">
        <v>146</v>
      </c>
    </row>
    <row r="42" spans="1:7" ht="15.75" x14ac:dyDescent="0.25">
      <c r="A42" s="78" t="s">
        <v>78</v>
      </c>
      <c r="B42" s="78" t="s">
        <v>107</v>
      </c>
      <c r="C42" s="79">
        <v>55500</v>
      </c>
      <c r="D42" s="79">
        <v>0</v>
      </c>
      <c r="E42" s="79">
        <v>55500</v>
      </c>
      <c r="F42" s="79">
        <v>100</v>
      </c>
    </row>
    <row r="43" spans="1:7" ht="45" x14ac:dyDescent="0.25">
      <c r="A43" s="78" t="s">
        <v>78</v>
      </c>
      <c r="B43" s="78" t="s">
        <v>108</v>
      </c>
      <c r="C43" s="79">
        <v>258700</v>
      </c>
      <c r="D43" s="79">
        <v>425000</v>
      </c>
      <c r="E43" s="79">
        <v>683700</v>
      </c>
      <c r="F43" s="79">
        <v>264.27999999999997</v>
      </c>
      <c r="G43" s="95" t="s">
        <v>147</v>
      </c>
    </row>
    <row r="44" spans="1:7" ht="15.75" x14ac:dyDescent="0.25">
      <c r="A44" s="78" t="s">
        <v>78</v>
      </c>
      <c r="B44" s="78" t="s">
        <v>109</v>
      </c>
      <c r="C44" s="79">
        <v>16400</v>
      </c>
      <c r="D44" s="79">
        <v>0</v>
      </c>
      <c r="E44" s="79">
        <v>16400</v>
      </c>
      <c r="F44" s="79">
        <v>100</v>
      </c>
    </row>
    <row r="45" spans="1:7" ht="15.75" x14ac:dyDescent="0.25">
      <c r="A45" s="78" t="s">
        <v>78</v>
      </c>
      <c r="B45" s="78" t="s">
        <v>110</v>
      </c>
      <c r="C45" s="79">
        <v>14000</v>
      </c>
      <c r="D45" s="79">
        <v>0</v>
      </c>
      <c r="E45" s="79">
        <v>14000</v>
      </c>
      <c r="F45" s="79">
        <v>100</v>
      </c>
    </row>
    <row r="46" spans="1:7" ht="15.75" x14ac:dyDescent="0.25">
      <c r="A46" s="78" t="s">
        <v>78</v>
      </c>
      <c r="B46" s="78" t="s">
        <v>111</v>
      </c>
      <c r="C46" s="79">
        <v>30700</v>
      </c>
      <c r="D46" s="79">
        <v>0</v>
      </c>
      <c r="E46" s="79">
        <v>30700</v>
      </c>
      <c r="F46" s="79">
        <v>100</v>
      </c>
    </row>
    <row r="47" spans="1:7" ht="15.75" x14ac:dyDescent="0.25">
      <c r="A47" s="78" t="s">
        <v>78</v>
      </c>
      <c r="B47" s="78" t="s">
        <v>112</v>
      </c>
      <c r="C47" s="79">
        <v>17700</v>
      </c>
      <c r="D47" s="79">
        <v>0</v>
      </c>
      <c r="E47" s="79">
        <v>17700</v>
      </c>
      <c r="F47" s="79">
        <v>100</v>
      </c>
    </row>
    <row r="48" spans="1:7" ht="15.75" x14ac:dyDescent="0.25">
      <c r="A48" s="78" t="s">
        <v>78</v>
      </c>
      <c r="B48" s="78" t="s">
        <v>113</v>
      </c>
      <c r="C48" s="79">
        <v>5500</v>
      </c>
      <c r="D48" s="79">
        <v>0</v>
      </c>
      <c r="E48" s="79">
        <v>5500</v>
      </c>
      <c r="F48" s="79">
        <v>100</v>
      </c>
    </row>
    <row r="49" spans="1:6" ht="15.75" x14ac:dyDescent="0.25">
      <c r="A49" s="78" t="s">
        <v>78</v>
      </c>
      <c r="B49" s="78" t="s">
        <v>114</v>
      </c>
      <c r="C49" s="79">
        <v>4600</v>
      </c>
      <c r="D49" s="79">
        <v>0</v>
      </c>
      <c r="E49" s="79">
        <v>4600</v>
      </c>
      <c r="F49" s="79">
        <v>100</v>
      </c>
    </row>
    <row r="50" spans="1:6" ht="15.75" x14ac:dyDescent="0.25">
      <c r="A50" s="78" t="s">
        <v>78</v>
      </c>
      <c r="B50" s="78" t="s">
        <v>115</v>
      </c>
      <c r="C50" s="79">
        <v>150</v>
      </c>
      <c r="D50" s="79">
        <v>0</v>
      </c>
      <c r="E50" s="79">
        <v>150</v>
      </c>
      <c r="F50" s="79">
        <v>100</v>
      </c>
    </row>
    <row r="51" spans="1:6" ht="15.75" x14ac:dyDescent="0.25">
      <c r="A51" s="78" t="s">
        <v>78</v>
      </c>
      <c r="B51" s="78" t="s">
        <v>116</v>
      </c>
      <c r="C51" s="79">
        <v>5000</v>
      </c>
      <c r="D51" s="79">
        <v>0</v>
      </c>
      <c r="E51" s="79">
        <v>5000</v>
      </c>
      <c r="F51" s="79">
        <v>100</v>
      </c>
    </row>
    <row r="52" spans="1:6" ht="15.75" x14ac:dyDescent="0.25">
      <c r="A52" s="78" t="s">
        <v>78</v>
      </c>
      <c r="B52" s="78" t="s">
        <v>117</v>
      </c>
      <c r="C52" s="79">
        <v>28500</v>
      </c>
      <c r="D52" s="79">
        <v>0</v>
      </c>
      <c r="E52" s="79">
        <v>28500</v>
      </c>
      <c r="F52" s="79">
        <v>100</v>
      </c>
    </row>
    <row r="53" spans="1:6" ht="15.75" x14ac:dyDescent="0.25">
      <c r="A53" s="78" t="s">
        <v>78</v>
      </c>
      <c r="B53" s="78" t="s">
        <v>118</v>
      </c>
      <c r="C53" s="79">
        <v>100</v>
      </c>
      <c r="D53" s="79">
        <v>0</v>
      </c>
      <c r="E53" s="79">
        <v>100</v>
      </c>
      <c r="F53" s="79">
        <v>100</v>
      </c>
    </row>
    <row r="54" spans="1:6" ht="15.75" x14ac:dyDescent="0.25">
      <c r="A54" s="78" t="s">
        <v>78</v>
      </c>
      <c r="B54" s="78" t="s">
        <v>119</v>
      </c>
      <c r="C54" s="79">
        <v>2500</v>
      </c>
      <c r="D54" s="79">
        <v>0</v>
      </c>
      <c r="E54" s="79">
        <v>2500</v>
      </c>
      <c r="F54" s="79">
        <v>100</v>
      </c>
    </row>
    <row r="55" spans="1:6" ht="15.75" x14ac:dyDescent="0.25">
      <c r="A55" s="78" t="s">
        <v>78</v>
      </c>
      <c r="B55" s="78" t="s">
        <v>120</v>
      </c>
      <c r="C55" s="79">
        <v>100000</v>
      </c>
      <c r="D55" s="79">
        <v>0</v>
      </c>
      <c r="E55" s="79">
        <v>100000</v>
      </c>
      <c r="F55" s="79">
        <v>100</v>
      </c>
    </row>
    <row r="56" spans="1:6" ht="15.75" x14ac:dyDescent="0.25">
      <c r="A56" s="78" t="s">
        <v>78</v>
      </c>
      <c r="B56" s="78" t="s">
        <v>121</v>
      </c>
      <c r="C56" s="79">
        <v>10000</v>
      </c>
      <c r="D56" s="79">
        <v>0</v>
      </c>
      <c r="E56" s="79">
        <v>10000</v>
      </c>
      <c r="F56" s="79">
        <v>100</v>
      </c>
    </row>
    <row r="57" spans="1:6" ht="15.75" x14ac:dyDescent="0.25">
      <c r="A57" s="78" t="s">
        <v>78</v>
      </c>
      <c r="B57" s="78" t="s">
        <v>122</v>
      </c>
      <c r="C57" s="79">
        <v>44000</v>
      </c>
      <c r="D57" s="79">
        <v>0</v>
      </c>
      <c r="E57" s="79">
        <v>44000</v>
      </c>
      <c r="F57" s="79">
        <v>100</v>
      </c>
    </row>
    <row r="58" spans="1:6" ht="15.75" x14ac:dyDescent="0.25">
      <c r="A58" s="78" t="s">
        <v>78</v>
      </c>
      <c r="B58" s="78" t="s">
        <v>123</v>
      </c>
      <c r="C58" s="79">
        <v>1500</v>
      </c>
      <c r="D58" s="79">
        <v>0</v>
      </c>
      <c r="E58" s="79">
        <v>1500</v>
      </c>
      <c r="F58" s="79">
        <v>100</v>
      </c>
    </row>
    <row r="59" spans="1:6" ht="15.75" x14ac:dyDescent="0.25">
      <c r="A59" s="78" t="s">
        <v>78</v>
      </c>
      <c r="B59" s="78" t="s">
        <v>124</v>
      </c>
      <c r="C59" s="79">
        <v>5000</v>
      </c>
      <c r="D59" s="79">
        <v>0</v>
      </c>
      <c r="E59" s="79">
        <v>5000</v>
      </c>
      <c r="F59" s="79">
        <v>100</v>
      </c>
    </row>
    <row r="60" spans="1:6" ht="15.75" x14ac:dyDescent="0.25">
      <c r="A60" s="78" t="s">
        <v>78</v>
      </c>
      <c r="B60" s="78" t="s">
        <v>125</v>
      </c>
      <c r="C60" s="79">
        <v>1800</v>
      </c>
      <c r="D60" s="79">
        <v>0</v>
      </c>
      <c r="E60" s="79">
        <v>1800</v>
      </c>
      <c r="F60" s="79">
        <v>100</v>
      </c>
    </row>
    <row r="61" spans="1:6" ht="15.75" x14ac:dyDescent="0.25">
      <c r="A61" s="78" t="s">
        <v>78</v>
      </c>
      <c r="B61" s="78" t="s">
        <v>126</v>
      </c>
      <c r="C61" s="79">
        <v>7000</v>
      </c>
      <c r="D61" s="79">
        <v>0</v>
      </c>
      <c r="E61" s="79">
        <v>7000</v>
      </c>
      <c r="F61" s="79">
        <v>100</v>
      </c>
    </row>
    <row r="62" spans="1:6" ht="15.75" x14ac:dyDescent="0.25">
      <c r="A62" s="78" t="s">
        <v>78</v>
      </c>
      <c r="B62" s="78" t="s">
        <v>127</v>
      </c>
      <c r="C62" s="79">
        <v>25000</v>
      </c>
      <c r="D62" s="79">
        <v>0</v>
      </c>
      <c r="E62" s="79">
        <v>25000</v>
      </c>
      <c r="F62" s="79">
        <v>100</v>
      </c>
    </row>
    <row r="63" spans="1:6" ht="15.75" x14ac:dyDescent="0.25">
      <c r="A63" s="78" t="s">
        <v>78</v>
      </c>
      <c r="B63" s="78" t="s">
        <v>128</v>
      </c>
      <c r="C63" s="79">
        <v>9000</v>
      </c>
      <c r="D63" s="79">
        <v>0</v>
      </c>
      <c r="E63" s="79">
        <v>9000</v>
      </c>
      <c r="F63" s="79">
        <v>100</v>
      </c>
    </row>
    <row r="64" spans="1:6" ht="15.75" x14ac:dyDescent="0.25">
      <c r="A64" s="78" t="s">
        <v>78</v>
      </c>
      <c r="B64" s="78" t="s">
        <v>129</v>
      </c>
      <c r="C64" s="79">
        <v>24000</v>
      </c>
      <c r="D64" s="79">
        <v>0</v>
      </c>
      <c r="E64" s="79">
        <v>24000</v>
      </c>
      <c r="F64" s="79">
        <v>100</v>
      </c>
    </row>
    <row r="65" spans="1:7" ht="15.75" x14ac:dyDescent="0.25">
      <c r="A65" s="78" t="s">
        <v>78</v>
      </c>
      <c r="B65" s="78" t="s">
        <v>130</v>
      </c>
      <c r="C65" s="79">
        <v>4200</v>
      </c>
      <c r="D65" s="79">
        <v>0</v>
      </c>
      <c r="E65" s="79">
        <v>4200</v>
      </c>
      <c r="F65" s="79">
        <v>100</v>
      </c>
    </row>
    <row r="66" spans="1:7" ht="15.75" x14ac:dyDescent="0.25">
      <c r="A66" s="78" t="s">
        <v>78</v>
      </c>
      <c r="B66" s="78" t="s">
        <v>131</v>
      </c>
      <c r="C66" s="79">
        <v>5500</v>
      </c>
      <c r="D66" s="79">
        <v>0</v>
      </c>
      <c r="E66" s="79">
        <v>5500</v>
      </c>
      <c r="F66" s="79">
        <v>100</v>
      </c>
    </row>
    <row r="67" spans="1:7" ht="15.75" x14ac:dyDescent="0.25">
      <c r="A67" s="78" t="s">
        <v>78</v>
      </c>
      <c r="B67" s="78" t="s">
        <v>132</v>
      </c>
      <c r="C67" s="79">
        <v>1000</v>
      </c>
      <c r="D67" s="79">
        <v>0</v>
      </c>
      <c r="E67" s="79">
        <v>1000</v>
      </c>
      <c r="F67" s="79">
        <v>100</v>
      </c>
    </row>
    <row r="68" spans="1:7" ht="15.75" x14ac:dyDescent="0.25">
      <c r="A68" s="78" t="s">
        <v>78</v>
      </c>
      <c r="B68" s="78" t="s">
        <v>133</v>
      </c>
      <c r="C68" s="79">
        <v>1400</v>
      </c>
      <c r="D68" s="79">
        <v>0</v>
      </c>
      <c r="E68" s="79">
        <v>1400</v>
      </c>
      <c r="F68" s="79">
        <v>100</v>
      </c>
    </row>
    <row r="69" spans="1:7" ht="15.75" x14ac:dyDescent="0.25">
      <c r="A69" s="78" t="s">
        <v>78</v>
      </c>
      <c r="B69" s="78" t="s">
        <v>134</v>
      </c>
      <c r="C69" s="79">
        <v>31110</v>
      </c>
      <c r="D69" s="79">
        <v>0</v>
      </c>
      <c r="E69" s="79">
        <v>31110</v>
      </c>
      <c r="F69" s="79">
        <v>100</v>
      </c>
    </row>
    <row r="70" spans="1:7" ht="60" x14ac:dyDescent="0.25">
      <c r="A70" s="78" t="s">
        <v>78</v>
      </c>
      <c r="B70" s="78" t="s">
        <v>135</v>
      </c>
      <c r="C70" s="79">
        <v>322000</v>
      </c>
      <c r="D70" s="79">
        <v>-261000</v>
      </c>
      <c r="E70" s="79">
        <v>61000</v>
      </c>
      <c r="F70" s="79">
        <v>18.940000000000001</v>
      </c>
      <c r="G70" s="95" t="s">
        <v>148</v>
      </c>
    </row>
    <row r="71" spans="1:7" ht="15.75" x14ac:dyDescent="0.25">
      <c r="A71" s="78" t="s">
        <v>78</v>
      </c>
      <c r="B71" s="78" t="s">
        <v>136</v>
      </c>
      <c r="C71" s="79">
        <v>1000</v>
      </c>
      <c r="D71" s="79">
        <v>0</v>
      </c>
      <c r="E71" s="79">
        <v>1000</v>
      </c>
      <c r="F71" s="79">
        <v>100</v>
      </c>
    </row>
    <row r="72" spans="1:7" ht="15.75" x14ac:dyDescent="0.25">
      <c r="A72" s="78" t="s">
        <v>78</v>
      </c>
      <c r="B72" s="78" t="s">
        <v>137</v>
      </c>
      <c r="C72" s="79">
        <v>10000</v>
      </c>
      <c r="D72" s="79">
        <v>0</v>
      </c>
      <c r="E72" s="79">
        <v>10000</v>
      </c>
      <c r="F72" s="79">
        <v>100</v>
      </c>
    </row>
    <row r="73" spans="1:7" ht="15.75" x14ac:dyDescent="0.25">
      <c r="A73" s="78" t="s">
        <v>78</v>
      </c>
      <c r="B73" s="78" t="s">
        <v>138</v>
      </c>
      <c r="C73" s="79">
        <v>500</v>
      </c>
      <c r="D73" s="79">
        <v>0</v>
      </c>
      <c r="E73" s="79">
        <v>500</v>
      </c>
      <c r="F73" s="79">
        <v>100</v>
      </c>
    </row>
    <row r="74" spans="1:7" ht="15.75" x14ac:dyDescent="0.25">
      <c r="A74" s="78" t="s">
        <v>78</v>
      </c>
      <c r="B74" s="78" t="s">
        <v>139</v>
      </c>
      <c r="C74" s="79">
        <v>50000</v>
      </c>
      <c r="D74" s="79">
        <v>0</v>
      </c>
      <c r="E74" s="79">
        <v>50000</v>
      </c>
      <c r="F74" s="79">
        <v>100</v>
      </c>
    </row>
    <row r="75" spans="1:7" ht="15.75" x14ac:dyDescent="0.25">
      <c r="A75" s="78" t="s">
        <v>78</v>
      </c>
      <c r="B75" s="78" t="s">
        <v>140</v>
      </c>
      <c r="C75" s="79">
        <v>5000</v>
      </c>
      <c r="D75" s="79">
        <v>0</v>
      </c>
      <c r="E75" s="79">
        <v>5000</v>
      </c>
      <c r="F75" s="79">
        <v>100</v>
      </c>
    </row>
    <row r="76" spans="1:7" ht="15.75" x14ac:dyDescent="0.25">
      <c r="A76" s="78" t="s">
        <v>78</v>
      </c>
      <c r="B76" s="78" t="s">
        <v>141</v>
      </c>
      <c r="C76" s="79">
        <v>22000</v>
      </c>
      <c r="D76" s="79">
        <v>0</v>
      </c>
      <c r="E76" s="79">
        <v>22000</v>
      </c>
      <c r="F76" s="79">
        <v>100</v>
      </c>
    </row>
    <row r="77" spans="1:7" ht="15.75" x14ac:dyDescent="0.25">
      <c r="A77" s="90" t="s">
        <v>78</v>
      </c>
      <c r="B77" s="90" t="s">
        <v>73</v>
      </c>
      <c r="C77" s="91">
        <v>263860</v>
      </c>
      <c r="D77" s="91">
        <v>312000</v>
      </c>
      <c r="E77" s="91">
        <v>575860</v>
      </c>
      <c r="F77" s="91">
        <v>218.24</v>
      </c>
    </row>
    <row r="78" spans="1:7" ht="15.75" x14ac:dyDescent="0.25">
      <c r="A78" s="76" t="s">
        <v>78</v>
      </c>
      <c r="B78" s="76" t="s">
        <v>79</v>
      </c>
      <c r="C78" s="77">
        <v>263860</v>
      </c>
      <c r="D78" s="77">
        <v>312000</v>
      </c>
      <c r="E78" s="77">
        <v>575860</v>
      </c>
      <c r="F78" s="77">
        <v>218.24</v>
      </c>
    </row>
    <row r="79" spans="1:7" ht="15.75" x14ac:dyDescent="0.25">
      <c r="A79" s="78" t="s">
        <v>78</v>
      </c>
      <c r="B79" s="78" t="s">
        <v>85</v>
      </c>
      <c r="C79" s="79">
        <v>42900</v>
      </c>
      <c r="D79" s="79">
        <v>0</v>
      </c>
      <c r="E79" s="79">
        <v>42900</v>
      </c>
      <c r="F79" s="79">
        <v>100</v>
      </c>
    </row>
    <row r="80" spans="1:7" ht="15.75" x14ac:dyDescent="0.25">
      <c r="A80" s="78" t="s">
        <v>78</v>
      </c>
      <c r="B80" s="78" t="s">
        <v>87</v>
      </c>
      <c r="C80" s="79">
        <v>7100</v>
      </c>
      <c r="D80" s="79">
        <v>0</v>
      </c>
      <c r="E80" s="79">
        <v>7100</v>
      </c>
      <c r="F80" s="79">
        <v>100</v>
      </c>
    </row>
    <row r="81" spans="1:7" ht="45" x14ac:dyDescent="0.25">
      <c r="A81" s="78" t="s">
        <v>78</v>
      </c>
      <c r="B81" s="78" t="s">
        <v>80</v>
      </c>
      <c r="C81" s="79">
        <v>0</v>
      </c>
      <c r="D81" s="79">
        <v>37000</v>
      </c>
      <c r="E81" s="79">
        <v>37000</v>
      </c>
      <c r="G81" s="95" t="s">
        <v>151</v>
      </c>
    </row>
    <row r="82" spans="1:7" ht="15.75" x14ac:dyDescent="0.25">
      <c r="A82" s="78" t="s">
        <v>78</v>
      </c>
      <c r="B82" s="78" t="s">
        <v>94</v>
      </c>
      <c r="C82" s="79">
        <v>3150</v>
      </c>
      <c r="D82" s="79">
        <v>0</v>
      </c>
      <c r="E82" s="79">
        <v>3150</v>
      </c>
      <c r="F82" s="79">
        <v>100</v>
      </c>
    </row>
    <row r="83" spans="1:7" ht="15.75" x14ac:dyDescent="0.25">
      <c r="A83" s="78" t="s">
        <v>78</v>
      </c>
      <c r="B83" s="78" t="s">
        <v>96</v>
      </c>
      <c r="C83" s="79">
        <v>500</v>
      </c>
      <c r="D83" s="79">
        <v>0</v>
      </c>
      <c r="E83" s="79">
        <v>500</v>
      </c>
      <c r="F83" s="79">
        <v>100</v>
      </c>
    </row>
    <row r="84" spans="1:7" ht="45" x14ac:dyDescent="0.25">
      <c r="A84" s="78" t="s">
        <v>78</v>
      </c>
      <c r="B84" s="78" t="s">
        <v>81</v>
      </c>
      <c r="C84" s="79">
        <v>126800</v>
      </c>
      <c r="D84" s="79">
        <v>15000</v>
      </c>
      <c r="E84" s="79">
        <v>141800</v>
      </c>
      <c r="F84" s="79">
        <v>111.83</v>
      </c>
      <c r="G84" s="95" t="s">
        <v>149</v>
      </c>
    </row>
    <row r="85" spans="1:7" ht="15.75" x14ac:dyDescent="0.25">
      <c r="A85" s="78" t="s">
        <v>78</v>
      </c>
      <c r="B85" s="78" t="s">
        <v>107</v>
      </c>
      <c r="C85" s="79">
        <v>1000</v>
      </c>
      <c r="D85" s="79">
        <v>0</v>
      </c>
      <c r="E85" s="79">
        <v>1000</v>
      </c>
      <c r="F85" s="79">
        <v>100</v>
      </c>
    </row>
    <row r="86" spans="1:7" ht="15.75" x14ac:dyDescent="0.25">
      <c r="A86" s="78" t="s">
        <v>78</v>
      </c>
      <c r="B86" s="78" t="s">
        <v>134</v>
      </c>
      <c r="C86" s="79">
        <v>32410</v>
      </c>
      <c r="D86" s="79">
        <v>0</v>
      </c>
      <c r="E86" s="79">
        <v>32410</v>
      </c>
      <c r="F86" s="79">
        <v>100</v>
      </c>
    </row>
    <row r="87" spans="1:7" ht="60" x14ac:dyDescent="0.25">
      <c r="A87" s="78" t="s">
        <v>78</v>
      </c>
      <c r="B87" s="78" t="s">
        <v>135</v>
      </c>
      <c r="C87" s="79">
        <v>50000</v>
      </c>
      <c r="D87" s="79">
        <v>260000</v>
      </c>
      <c r="E87" s="79">
        <v>310000</v>
      </c>
      <c r="F87" s="79">
        <v>620</v>
      </c>
      <c r="G87" s="95" t="s">
        <v>150</v>
      </c>
    </row>
    <row r="88" spans="1:7" ht="15.75" x14ac:dyDescent="0.25">
      <c r="A88" s="90" t="s">
        <v>78</v>
      </c>
      <c r="B88" s="90" t="s">
        <v>75</v>
      </c>
      <c r="C88" s="91">
        <v>100</v>
      </c>
      <c r="D88" s="91">
        <v>0</v>
      </c>
      <c r="E88" s="91">
        <v>100</v>
      </c>
      <c r="F88" s="91">
        <v>100</v>
      </c>
    </row>
    <row r="89" spans="1:7" ht="15.75" x14ac:dyDescent="0.25">
      <c r="A89" s="76" t="s">
        <v>78</v>
      </c>
      <c r="B89" s="76" t="s">
        <v>142</v>
      </c>
      <c r="C89" s="77">
        <v>100</v>
      </c>
      <c r="D89" s="77">
        <v>0</v>
      </c>
      <c r="E89" s="77">
        <v>100</v>
      </c>
      <c r="F89" s="77">
        <v>100</v>
      </c>
    </row>
    <row r="90" spans="1:7" ht="15.75" x14ac:dyDescent="0.25">
      <c r="A90" s="78" t="s">
        <v>78</v>
      </c>
      <c r="B90" s="78" t="s">
        <v>108</v>
      </c>
      <c r="C90" s="79">
        <v>100</v>
      </c>
      <c r="D90" s="79">
        <v>0</v>
      </c>
      <c r="E90" s="79">
        <v>100</v>
      </c>
      <c r="F90" s="79">
        <v>100</v>
      </c>
    </row>
  </sheetData>
  <mergeCells count="2">
    <mergeCell ref="C2:F2"/>
    <mergeCell ref="A4:B4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SAŽETAK</vt:lpstr>
      <vt:lpstr>Račun prihoda i rashoda - ekono</vt:lpstr>
      <vt:lpstr> Račun prihoda i rashoda-izvori</vt:lpstr>
      <vt:lpstr> Račun rashoda-funkcija</vt:lpstr>
      <vt:lpstr> Račun financiranja-ekonomska</vt:lpstr>
      <vt:lpstr>POSEBNI DIO</vt:lpstr>
      <vt:lpstr>' Račun financiranja-ekonomska'!Print_Area</vt:lpstr>
      <vt:lpstr>' Račun prihoda i rashoda-izvori'!Print_Area</vt:lpstr>
      <vt:lpstr>' Račun rashoda-funkcija'!Print_Area</vt:lpstr>
      <vt:lpstr>'POSEBNI DIO'!Print_Area</vt:lpstr>
      <vt:lpstr>'Račun prihoda i rashoda - ekono'!Print_Area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Martina</cp:lastModifiedBy>
  <cp:lastPrinted>2023-10-24T10:38:49Z</cp:lastPrinted>
  <dcterms:created xsi:type="dcterms:W3CDTF">2022-08-12T12:51:27Z</dcterms:created>
  <dcterms:modified xsi:type="dcterms:W3CDTF">2025-02-21T10:29:19Z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